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itterelle\Desktop\2015-2019\Kimpton\Home Office\Special Events\"/>
    </mc:Choice>
  </mc:AlternateContent>
  <xr:revisionPtr revIDLastSave="0" documentId="8_{ABA75E24-97F2-4FE2-8B4A-950CE2F5C4B9}" xr6:coauthVersionLast="36" xr6:coauthVersionMax="36" xr10:uidLastSave="{00000000-0000-0000-0000-000000000000}"/>
  <bookViews>
    <workbookView xWindow="0" yWindow="0" windowWidth="25200" windowHeight="11775" activeTab="1" xr2:uid="{942C05EE-58A3-4CB4-A518-003FCEBEF3E0}"/>
  </bookViews>
  <sheets>
    <sheet name="Event outline_event checklist" sheetId="1" r:id="rId1"/>
    <sheet name="Event pro forma" sheetId="2" r:id="rId2"/>
    <sheet name="Event timeline" sheetId="4" r:id="rId3"/>
    <sheet name="Marketing outline" sheetId="5" r:id="rId4"/>
  </sheets>
  <definedNames>
    <definedName name="_xlnm.Print_Area" localSheetId="0">'Event outline_event checklist'!$A$1:$G$20</definedName>
    <definedName name="_xlnm.Print_Area" localSheetId="1">'Event pro forma'!$A$1:$O$48</definedName>
    <definedName name="_xlnm.Print_Area" localSheetId="2">'Event timeline'!$B$1:$BD$30</definedName>
    <definedName name="_xlnm.Print_Area" localSheetId="3">'Marketing outline'!$B$1:$D$29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2" i="4" l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Z2" i="4" s="1"/>
  <c r="BA2" i="4" s="1"/>
  <c r="BB2" i="4" s="1"/>
  <c r="BC2" i="4" s="1"/>
  <c r="BD2" i="4" s="1"/>
  <c r="K2" i="4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J2" i="4"/>
  <c r="C2" i="4"/>
  <c r="D2" i="4" s="1"/>
  <c r="E2" i="4" s="1"/>
  <c r="F2" i="4" s="1"/>
  <c r="G2" i="4" s="1"/>
  <c r="H2" i="4" s="1"/>
  <c r="M50" i="2" l="1"/>
  <c r="M52" i="2" s="1"/>
  <c r="I50" i="2"/>
  <c r="I52" i="2" s="1"/>
  <c r="E19" i="2"/>
  <c r="E50" i="2" s="1"/>
  <c r="E52" i="2" s="1"/>
  <c r="K15" i="2"/>
  <c r="G15" i="2"/>
  <c r="C15" i="2"/>
  <c r="M14" i="2"/>
  <c r="M23" i="2" s="1"/>
  <c r="M35" i="2" s="1"/>
  <c r="I14" i="2"/>
  <c r="I23" i="2" s="1"/>
  <c r="E14" i="2"/>
  <c r="E23" i="2" s="1"/>
  <c r="M13" i="2"/>
  <c r="I13" i="2"/>
  <c r="E13" i="2"/>
  <c r="M12" i="2"/>
  <c r="M15" i="2" s="1"/>
  <c r="M17" i="2" s="1"/>
  <c r="I12" i="2"/>
  <c r="E12" i="2"/>
  <c r="M11" i="2"/>
  <c r="I11" i="2"/>
  <c r="I15" i="2" s="1"/>
  <c r="I17" i="2" s="1"/>
  <c r="E11" i="2"/>
  <c r="E15" i="2" l="1"/>
  <c r="E17" i="2" s="1"/>
  <c r="E35" i="2"/>
  <c r="E40" i="2" s="1"/>
  <c r="I35" i="2"/>
  <c r="I40" i="2" s="1"/>
  <c r="I45" i="2" s="1"/>
  <c r="M40" i="2"/>
  <c r="M45" i="2" s="1"/>
  <c r="E45" i="2" l="1"/>
  <c r="M47" i="2"/>
  <c r="M54" i="2"/>
  <c r="M56" i="2" s="1"/>
  <c r="I47" i="2"/>
  <c r="I54" i="2"/>
  <c r="I56" i="2" s="1"/>
  <c r="E54" i="2"/>
  <c r="E56" i="2" s="1"/>
  <c r="E47" i="2"/>
</calcChain>
</file>

<file path=xl/sharedStrings.xml><?xml version="1.0" encoding="utf-8"?>
<sst xmlns="http://schemas.openxmlformats.org/spreadsheetml/2006/main" count="166" uniqueCount="149">
  <si>
    <t>Event outline / checklist</t>
  </si>
  <si>
    <t>Item</t>
  </si>
  <si>
    <t>Information</t>
  </si>
  <si>
    <t>Notes</t>
  </si>
  <si>
    <t>Owner</t>
  </si>
  <si>
    <t>Due Date</t>
  </si>
  <si>
    <t>Status</t>
  </si>
  <si>
    <t>Comments</t>
  </si>
  <si>
    <t xml:space="preserve">Name </t>
  </si>
  <si>
    <t>Goal / Objective</t>
  </si>
  <si>
    <t>Description</t>
  </si>
  <si>
    <t>Date</t>
  </si>
  <si>
    <t>Saturday, August 17</t>
  </si>
  <si>
    <t>Time</t>
  </si>
  <si>
    <t>Budget</t>
  </si>
  <si>
    <t>Music / Live band / DJ</t>
  </si>
  <si>
    <t>Ticket Price</t>
  </si>
  <si>
    <t>Capacity goal</t>
  </si>
  <si>
    <t>Sponsors / Partners / vendors</t>
  </si>
  <si>
    <t>Culinary</t>
  </si>
  <si>
    <t>Beverage</t>
  </si>
  <si>
    <t>Ticketing setup</t>
  </si>
  <si>
    <t>Giveaway / Takeaway items</t>
  </si>
  <si>
    <t>Charitable Component</t>
  </si>
  <si>
    <t>Collateral</t>
  </si>
  <si>
    <t>PR support</t>
  </si>
  <si>
    <t>Marketing</t>
  </si>
  <si>
    <t>Revenue</t>
  </si>
  <si>
    <t>breakeven</t>
  </si>
  <si>
    <t>good case</t>
  </si>
  <si>
    <t>best case</t>
  </si>
  <si>
    <t>Tickets</t>
  </si>
  <si>
    <t>Price</t>
  </si>
  <si>
    <r>
      <t xml:space="preserve">Comments / </t>
    </r>
    <r>
      <rPr>
        <b/>
        <i/>
        <u/>
        <sz val="10"/>
        <color theme="1" tint="0.34998626667073579"/>
        <rFont val="Arial"/>
        <family val="2"/>
      </rPr>
      <t>Assumptions</t>
    </r>
  </si>
  <si>
    <t>GA</t>
  </si>
  <si>
    <t>General public / general admission</t>
  </si>
  <si>
    <t>VIP - Sales clients / Hotel guests</t>
  </si>
  <si>
    <t>VIP angle to capture Sales clients</t>
  </si>
  <si>
    <t>VIP - PR guestlist</t>
  </si>
  <si>
    <t>Influencers to be shortlisted, PR to drive this</t>
  </si>
  <si>
    <t>F&amp;B Revenue</t>
  </si>
  <si>
    <t>-</t>
  </si>
  <si>
    <t>Average Incremental F&amp;B spend per patron</t>
  </si>
  <si>
    <t xml:space="preserve">Sub total  </t>
  </si>
  <si>
    <t xml:space="preserve">Total Revenue  </t>
  </si>
  <si>
    <t>Charitable contribution</t>
  </si>
  <si>
    <t>(For consideration)</t>
  </si>
  <si>
    <t>Expenses</t>
  </si>
  <si>
    <t>Operating Expenses</t>
  </si>
  <si>
    <t>Cost of Goods Sold</t>
  </si>
  <si>
    <r>
      <t xml:space="preserve">20% COGS </t>
    </r>
    <r>
      <rPr>
        <sz val="10"/>
        <color theme="1" tint="0.34998626667073579"/>
        <rFont val="Arial"/>
        <family val="2"/>
      </rPr>
      <t>(blended, ~90% Beverage sales)</t>
    </r>
  </si>
  <si>
    <t>Entertainment</t>
  </si>
  <si>
    <t>Initial discussion - Craig Dash, Cosmo Baker</t>
  </si>
  <si>
    <t>Production</t>
  </si>
  <si>
    <t>Promoter</t>
  </si>
  <si>
    <t>Transportation</t>
  </si>
  <si>
    <t>Rooms</t>
  </si>
  <si>
    <t>Décor / Decorations</t>
  </si>
  <si>
    <t>Décor, large format games (Connect Four, Cornhole)</t>
  </si>
  <si>
    <t>Photographer / Videographer</t>
  </si>
  <si>
    <t>VIP Invitation</t>
  </si>
  <si>
    <t>VIP Giveaway</t>
  </si>
  <si>
    <t>Incremental Labor</t>
  </si>
  <si>
    <t>Marketing / Printing / Signage</t>
  </si>
  <si>
    <t>Marketing, printing, signage, digial ad campaign</t>
  </si>
  <si>
    <t>Contingency @ 10%</t>
  </si>
  <si>
    <t>Sponsorship (contra expense)</t>
  </si>
  <si>
    <t>Sponsorship</t>
  </si>
  <si>
    <t>Marketing, printing, entertainment, spend/swipe, etc.</t>
  </si>
  <si>
    <t xml:space="preserve">Total Costs  </t>
  </si>
  <si>
    <t>Projected GOP</t>
  </si>
  <si>
    <t>Profit Margin</t>
  </si>
  <si>
    <t>Raffle</t>
  </si>
  <si>
    <t>Total charitable contribution</t>
  </si>
  <si>
    <t>ESTIMATED NOI</t>
  </si>
  <si>
    <t xml:space="preserve">Venue:  </t>
  </si>
  <si>
    <t xml:space="preserve">Event:  </t>
  </si>
  <si>
    <t xml:space="preserve">Date:  </t>
  </si>
  <si>
    <t>Event pro forma - Summertime BBQ</t>
  </si>
  <si>
    <t>Brief submitted</t>
  </si>
  <si>
    <t>First creative proof</t>
  </si>
  <si>
    <t>Creative finalized</t>
  </si>
  <si>
    <t>Event to go live</t>
  </si>
  <si>
    <t>2nd Email blast</t>
  </si>
  <si>
    <t>Event date</t>
  </si>
  <si>
    <t>Action Items</t>
  </si>
  <si>
    <t>Marketing collateral</t>
  </si>
  <si>
    <t>Flyers ordered, Email blast, Social tile, Facebook / Instagam Ad, etc.</t>
  </si>
  <si>
    <t>Event Announcement</t>
  </si>
  <si>
    <t>Initial Email blast sent</t>
  </si>
  <si>
    <t>SevenRooms event live / 'tickets' on sale (ability for guests to RSVP)</t>
  </si>
  <si>
    <t xml:space="preserve">Website updated with event graphic </t>
  </si>
  <si>
    <t>On-going initiatives</t>
  </si>
  <si>
    <t xml:space="preserve">Facebook/Instagram ad campaign - PPC to SevenRooms event page </t>
  </si>
  <si>
    <t>Finalize budget, determine optimal days to run this</t>
  </si>
  <si>
    <t>Email blast schedule</t>
  </si>
  <si>
    <t>June</t>
  </si>
  <si>
    <t>July</t>
  </si>
  <si>
    <t>August</t>
  </si>
  <si>
    <r>
      <rPr>
        <b/>
        <sz val="11"/>
        <color theme="1"/>
        <rFont val="Calibri"/>
        <family val="2"/>
        <scheme val="minor"/>
      </rPr>
      <t>June 24</t>
    </r>
    <r>
      <rPr>
        <sz val="11"/>
        <rFont val="Calibri"/>
        <family val="2"/>
        <scheme val="minor"/>
      </rPr>
      <t xml:space="preserve"> - Creative brief submitted</t>
    </r>
  </si>
  <si>
    <r>
      <rPr>
        <b/>
        <sz val="11"/>
        <color theme="1"/>
        <rFont val="Calibri"/>
        <family val="2"/>
        <scheme val="minor"/>
      </rPr>
      <t>July 8</t>
    </r>
    <r>
      <rPr>
        <sz val="11"/>
        <rFont val="Calibri"/>
        <family val="2"/>
        <scheme val="minor"/>
      </rPr>
      <t xml:space="preserve"> - First proof of the creative for review</t>
    </r>
  </si>
  <si>
    <r>
      <rPr>
        <b/>
        <sz val="11"/>
        <color theme="1"/>
        <rFont val="Calibri"/>
        <family val="2"/>
        <scheme val="minor"/>
      </rPr>
      <t>July 15</t>
    </r>
    <r>
      <rPr>
        <sz val="11"/>
        <rFont val="Calibri"/>
        <family val="2"/>
        <scheme val="minor"/>
      </rPr>
      <t xml:space="preserve"> - All marketing collateral to be finalized</t>
    </r>
  </si>
  <si>
    <t>Thursday, July 18</t>
  </si>
  <si>
    <t>Flyers distributed on property - Check presenters, Red Owl</t>
  </si>
  <si>
    <t>July 18 - August 17</t>
  </si>
  <si>
    <t>~Friday, August 8 - Saturday, August 17 - Social Media team to advise on specifics</t>
  </si>
  <si>
    <t>1st blast - Thursday, July 18</t>
  </si>
  <si>
    <t>2nd blast - Thursday, August 15</t>
  </si>
  <si>
    <t>Marketing outline</t>
  </si>
  <si>
    <t>3 MONTHS out</t>
  </si>
  <si>
    <t>1 MONTH out</t>
  </si>
  <si>
    <t>Discuss the idea, include DO</t>
  </si>
  <si>
    <t>Restaurant and Hotel Staff Training and Tasting</t>
  </si>
  <si>
    <t>Outline the event pro forma</t>
  </si>
  <si>
    <t xml:space="preserve">Facebook and Instagram Post </t>
  </si>
  <si>
    <t>Reach out to Restaurant Marketing team for strategy support, if needed</t>
  </si>
  <si>
    <t>Partner Social Media Post</t>
  </si>
  <si>
    <t>Schedule and Plan the event</t>
  </si>
  <si>
    <t>Hotel Social Media Post</t>
  </si>
  <si>
    <r>
      <rPr>
        <sz val="11"/>
        <rFont val="Times New Roman"/>
        <family val="1"/>
      </rPr>
      <t xml:space="preserve"> - </t>
    </r>
    <r>
      <rPr>
        <sz val="11"/>
        <rFont val="Calibri"/>
        <family val="2"/>
      </rPr>
      <t>Outline theme / content and reserve dates at least 2 months out</t>
    </r>
  </si>
  <si>
    <t xml:space="preserve">Email Marketing </t>
  </si>
  <si>
    <t xml:space="preserve"> - Reach out if planning to include any partners</t>
  </si>
  <si>
    <t>Wi-Fi Landing Page Message</t>
  </si>
  <si>
    <t xml:space="preserve">Connect with PR team </t>
  </si>
  <si>
    <t>A-Frame Outdoor Signage</t>
  </si>
  <si>
    <t>Reach out to hotel team to set up Dynamic Package (if applicable)</t>
  </si>
  <si>
    <t>Off-Site Event Participation</t>
  </si>
  <si>
    <t>Local / National Partnership Outreach</t>
  </si>
  <si>
    <t>Staff Sales Competition</t>
  </si>
  <si>
    <t xml:space="preserve">Collateral Request Submission:  Menu / Check Presenter / Postcard / Poster / Bounce-back / In-Room </t>
  </si>
  <si>
    <t>WEEK BEFORE</t>
  </si>
  <si>
    <t>2 MONTHS out</t>
  </si>
  <si>
    <t>Facebook and Instagram Post</t>
  </si>
  <si>
    <t>Locu Digital Menu Submission</t>
  </si>
  <si>
    <t>Sales Team Collaboration:  Discuss Private Dining Opportunities and Packages</t>
  </si>
  <si>
    <t>Email Marketing</t>
  </si>
  <si>
    <t>Coordinate Photography Needs</t>
  </si>
  <si>
    <t>Menus / Collateral Needed Day Of - Sent to Printer</t>
  </si>
  <si>
    <t>Restaurant and Hotel Website Listing Request</t>
  </si>
  <si>
    <t>Neighborhood &amp; Concierge Outreach</t>
  </si>
  <si>
    <t>Google My Business Post</t>
  </si>
  <si>
    <t>DAY BEFORE</t>
  </si>
  <si>
    <t xml:space="preserve">Collateral Sent to Printer </t>
  </si>
  <si>
    <t xml:space="preserve">Wine Hour Attendance </t>
  </si>
  <si>
    <t>Collateral Distribution</t>
  </si>
  <si>
    <t xml:space="preserve">DAY OF </t>
  </si>
  <si>
    <t>Photo / Video shoot (Schedule photographer to capture the experience)</t>
  </si>
  <si>
    <t>KIPSU Message (if space is still available)</t>
  </si>
  <si>
    <t>Influencer Account Takeover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</si>
</sst>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indexed="56"/>
      <name val="Century Gothic"/>
      <family val="2"/>
    </font>
    <font>
      <b/>
      <sz val="14"/>
      <color theme="1" tint="0.34998626667073579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 tint="0.34998626667073579"/>
      <name val="Century Gothic"/>
      <family val="2"/>
    </font>
    <font>
      <b/>
      <sz val="12"/>
      <name val="Century Gothic"/>
      <family val="2"/>
    </font>
    <font>
      <b/>
      <u/>
      <sz val="10"/>
      <name val="Century Gothic"/>
      <family val="2"/>
    </font>
    <font>
      <u val="singleAccounting"/>
      <sz val="10"/>
      <name val="Century Gothic"/>
      <family val="2"/>
    </font>
    <font>
      <b/>
      <sz val="10"/>
      <color theme="1" tint="0.499984740745262"/>
      <name val="Century Gothic"/>
      <family val="2"/>
    </font>
    <font>
      <b/>
      <sz val="10"/>
      <color indexed="9"/>
      <name val="Century Gothic"/>
      <family val="2"/>
    </font>
    <font>
      <sz val="10"/>
      <color indexed="9"/>
      <name val="Century Gothic"/>
      <family val="2"/>
    </font>
    <font>
      <u/>
      <sz val="10"/>
      <color theme="1" tint="0.34998626667073579"/>
      <name val="Arial"/>
      <family val="2"/>
    </font>
    <font>
      <b/>
      <i/>
      <sz val="10"/>
      <color indexed="62"/>
      <name val="Century Gothic"/>
      <family val="2"/>
    </font>
    <font>
      <u/>
      <sz val="9"/>
      <color theme="1" tint="0.499984740745262"/>
      <name val="Arial"/>
      <family val="2"/>
    </font>
    <font>
      <b/>
      <i/>
      <u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1" tint="0.499984740745262"/>
      <name val="Century Gothic"/>
      <family val="2"/>
    </font>
    <font>
      <b/>
      <i/>
      <sz val="10"/>
      <color theme="1" tint="0.34998626667073579"/>
      <name val="Arial"/>
      <family val="2"/>
    </font>
    <font>
      <sz val="10"/>
      <color theme="1" tint="0.499984740745262"/>
      <name val="Arial"/>
      <family val="2"/>
    </font>
    <font>
      <sz val="10"/>
      <color rgb="FF002060"/>
      <name val="Century Gothic"/>
      <family val="2"/>
    </font>
    <font>
      <sz val="10"/>
      <color theme="0" tint="-0.499984740745262"/>
      <name val="Century Gothic"/>
      <family val="2"/>
    </font>
    <font>
      <sz val="10"/>
      <color theme="4" tint="-0.499984740745262"/>
      <name val="Century Gothic"/>
      <family val="2"/>
    </font>
    <font>
      <i/>
      <sz val="10"/>
      <color theme="1" tint="0.34998626667073579"/>
      <name val="Arial"/>
      <family val="2"/>
    </font>
    <font>
      <b/>
      <sz val="10"/>
      <color theme="1" tint="0.34998626667073579"/>
      <name val="Century Gothic"/>
      <family val="2"/>
    </font>
    <font>
      <i/>
      <sz val="10"/>
      <color theme="1" tint="0.34998626667073579"/>
      <name val="Century Gothic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5B9BD5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name val="Times New Roman"/>
      <family val="1"/>
    </font>
    <font>
      <sz val="10"/>
      <name val="Calibri"/>
      <family val="2"/>
    </font>
    <font>
      <b/>
      <sz val="10"/>
      <color rgb="FF5B9BD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3" fillId="2" borderId="0" xfId="3" applyFont="1" applyFill="1" applyBorder="1" applyAlignment="1">
      <alignment vertical="top" wrapText="1"/>
    </xf>
    <xf numFmtId="0" fontId="2" fillId="2" borderId="0" xfId="3" applyFont="1" applyFill="1" applyBorder="1" applyAlignment="1">
      <alignment wrapText="1"/>
    </xf>
    <xf numFmtId="0" fontId="1" fillId="2" borderId="0" xfId="3" applyFill="1" applyBorder="1" applyAlignment="1">
      <alignment horizontal="center" wrapText="1"/>
    </xf>
    <xf numFmtId="0" fontId="1" fillId="2" borderId="0" xfId="3" applyFill="1" applyBorder="1" applyAlignment="1">
      <alignment horizontal="left" vertical="top" wrapText="1"/>
    </xf>
    <xf numFmtId="0" fontId="4" fillId="3" borderId="1" xfId="3" applyFont="1" applyFill="1" applyBorder="1" applyAlignment="1">
      <alignment wrapText="1"/>
    </xf>
    <xf numFmtId="0" fontId="4" fillId="3" borderId="2" xfId="3" applyFont="1" applyFill="1" applyBorder="1" applyAlignment="1">
      <alignment wrapText="1"/>
    </xf>
    <xf numFmtId="0" fontId="4" fillId="3" borderId="2" xfId="3" applyFont="1" applyFill="1" applyBorder="1" applyAlignment="1">
      <alignment horizontal="center" wrapText="1"/>
    </xf>
    <xf numFmtId="0" fontId="4" fillId="3" borderId="3" xfId="3" applyFont="1" applyFill="1" applyBorder="1" applyAlignment="1">
      <alignment horizontal="left" vertical="top" wrapText="1"/>
    </xf>
    <xf numFmtId="0" fontId="1" fillId="0" borderId="4" xfId="3" applyBorder="1" applyAlignment="1">
      <alignment vertical="top" wrapText="1"/>
    </xf>
    <xf numFmtId="0" fontId="1" fillId="0" borderId="0" xfId="3" quotePrefix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1" fillId="0" borderId="0" xfId="3" applyBorder="1" applyAlignment="1">
      <alignment vertical="top" wrapText="1"/>
    </xf>
    <xf numFmtId="0" fontId="1" fillId="0" borderId="5" xfId="3" applyFont="1" applyBorder="1" applyAlignment="1">
      <alignment vertical="top" wrapText="1"/>
    </xf>
    <xf numFmtId="0" fontId="1" fillId="0" borderId="5" xfId="3" applyBorder="1" applyAlignment="1">
      <alignment vertical="top" wrapText="1"/>
    </xf>
    <xf numFmtId="0" fontId="1" fillId="0" borderId="4" xfId="3" applyFont="1" applyBorder="1" applyAlignment="1">
      <alignment vertical="top" wrapText="1"/>
    </xf>
    <xf numFmtId="0" fontId="1" fillId="0" borderId="6" xfId="3" applyFont="1" applyBorder="1" applyAlignment="1">
      <alignment vertical="top" wrapText="1"/>
    </xf>
    <xf numFmtId="0" fontId="1" fillId="0" borderId="7" xfId="3" applyFont="1" applyBorder="1" applyAlignment="1">
      <alignment vertical="top" wrapText="1"/>
    </xf>
    <xf numFmtId="0" fontId="1" fillId="0" borderId="7" xfId="3" applyBorder="1" applyAlignment="1">
      <alignment vertical="top" wrapText="1"/>
    </xf>
    <xf numFmtId="0" fontId="1" fillId="0" borderId="8" xfId="3" applyBorder="1" applyAlignment="1">
      <alignment vertical="top" wrapText="1"/>
    </xf>
    <xf numFmtId="0" fontId="1" fillId="2" borderId="0" xfId="3" applyFill="1"/>
    <xf numFmtId="0" fontId="1" fillId="2" borderId="0" xfId="3" applyFill="1" applyAlignment="1">
      <alignment vertical="top"/>
    </xf>
    <xf numFmtId="0" fontId="1" fillId="2" borderId="0" xfId="3" applyFill="1" applyAlignment="1">
      <alignment wrapText="1"/>
    </xf>
    <xf numFmtId="0" fontId="1" fillId="2" borderId="0" xfId="3" applyFill="1" applyAlignment="1">
      <alignment horizontal="center" wrapText="1"/>
    </xf>
    <xf numFmtId="0" fontId="1" fillId="2" borderId="0" xfId="3" applyFill="1" applyAlignment="1">
      <alignment horizontal="left" vertical="top" wrapText="1"/>
    </xf>
    <xf numFmtId="0" fontId="1" fillId="0" borderId="0" xfId="3" applyBorder="1" applyAlignment="1">
      <alignment horizontal="center" vertical="top" wrapText="1"/>
    </xf>
    <xf numFmtId="0" fontId="1" fillId="0" borderId="0" xfId="3" applyFont="1" applyBorder="1" applyAlignment="1">
      <alignment horizontal="center" vertical="top" wrapText="1"/>
    </xf>
    <xf numFmtId="0" fontId="1" fillId="0" borderId="7" xfId="3" applyFont="1" applyBorder="1" applyAlignment="1">
      <alignment horizontal="center" vertical="top" wrapText="1"/>
    </xf>
    <xf numFmtId="0" fontId="1" fillId="0" borderId="7" xfId="3" applyBorder="1" applyAlignment="1">
      <alignment horizontal="center" vertical="top" wrapText="1"/>
    </xf>
    <xf numFmtId="6" fontId="1" fillId="0" borderId="0" xfId="3" applyNumberFormat="1" applyFont="1" applyBorder="1" applyAlignment="1">
      <alignment vertical="top" wrapText="1"/>
    </xf>
    <xf numFmtId="0" fontId="5" fillId="2" borderId="9" xfId="0" applyFont="1" applyFill="1" applyBorder="1" applyAlignment="1">
      <alignment horizontal="centerContinuous"/>
    </xf>
    <xf numFmtId="0" fontId="6" fillId="2" borderId="9" xfId="0" applyFont="1" applyFill="1" applyBorder="1" applyAlignment="1">
      <alignment horizontal="centerContinuous"/>
    </xf>
    <xf numFmtId="0" fontId="7" fillId="0" borderId="9" xfId="0" applyFont="1" applyBorder="1"/>
    <xf numFmtId="0" fontId="8" fillId="0" borderId="0" xfId="0" applyFont="1" applyFill="1"/>
    <xf numFmtId="0" fontId="9" fillId="0" borderId="0" xfId="0" applyFont="1" applyFill="1" applyAlignment="1">
      <alignment horizontal="left" wrapText="1"/>
    </xf>
    <xf numFmtId="0" fontId="10" fillId="0" borderId="0" xfId="0" applyFont="1" applyFill="1" applyBorder="1" applyAlignment="1"/>
    <xf numFmtId="0" fontId="9" fillId="0" borderId="0" xfId="0" applyFont="1" applyFill="1" applyAlignment="1">
      <alignment vertical="top" wrapText="1"/>
    </xf>
    <xf numFmtId="0" fontId="11" fillId="0" borderId="0" xfId="0" applyFont="1" applyFill="1"/>
    <xf numFmtId="0" fontId="9" fillId="0" borderId="0" xfId="0" applyFont="1" applyFill="1"/>
    <xf numFmtId="0" fontId="12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11" fillId="0" borderId="0" xfId="0" applyFont="1" applyFill="1" applyBorder="1"/>
    <xf numFmtId="0" fontId="9" fillId="0" borderId="0" xfId="0" applyFont="1" applyFill="1" applyBorder="1"/>
    <xf numFmtId="0" fontId="13" fillId="0" borderId="0" xfId="0" applyFont="1" applyFill="1"/>
    <xf numFmtId="44" fontId="14" fillId="0" borderId="0" xfId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Continuous" vertical="center"/>
    </xf>
    <xf numFmtId="0" fontId="16" fillId="4" borderId="2" xfId="0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horizontal="centerContinuous" vertical="center"/>
    </xf>
    <xf numFmtId="44" fontId="14" fillId="0" borderId="0" xfId="1" applyFont="1" applyFill="1" applyBorder="1" applyAlignment="1">
      <alignment horizontal="center"/>
    </xf>
    <xf numFmtId="0" fontId="18" fillId="0" borderId="0" xfId="0" applyFont="1" applyAlignment="1">
      <alignment horizontal="left" vertical="distributed"/>
    </xf>
    <xf numFmtId="0" fontId="9" fillId="0" borderId="0" xfId="0" applyFont="1"/>
    <xf numFmtId="0" fontId="19" fillId="0" borderId="0" xfId="0" applyFont="1" applyBorder="1"/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37" fontId="9" fillId="0" borderId="0" xfId="1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4" fontId="9" fillId="0" borderId="5" xfId="1" applyFont="1" applyFill="1" applyBorder="1"/>
    <xf numFmtId="0" fontId="22" fillId="0" borderId="0" xfId="0" applyFont="1"/>
    <xf numFmtId="0" fontId="9" fillId="0" borderId="7" xfId="0" applyFont="1" applyBorder="1"/>
    <xf numFmtId="37" fontId="23" fillId="0" borderId="0" xfId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44" fontId="9" fillId="0" borderId="8" xfId="1" applyFont="1" applyFill="1" applyBorder="1"/>
    <xf numFmtId="0" fontId="24" fillId="0" borderId="0" xfId="0" applyFont="1"/>
    <xf numFmtId="0" fontId="23" fillId="0" borderId="0" xfId="0" applyFont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44" fontId="10" fillId="0" borderId="5" xfId="1" applyFont="1" applyFill="1" applyBorder="1"/>
    <xf numFmtId="0" fontId="25" fillId="0" borderId="0" xfId="0" applyFont="1"/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10" fillId="0" borderId="11" xfId="1" applyFont="1" applyBorder="1"/>
    <xf numFmtId="44" fontId="10" fillId="0" borderId="5" xfId="1" applyFont="1" applyBorder="1"/>
    <xf numFmtId="0" fontId="11" fillId="0" borderId="0" xfId="0" applyFont="1"/>
    <xf numFmtId="0" fontId="11" fillId="0" borderId="4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4" fontId="11" fillId="0" borderId="5" xfId="1" applyFont="1" applyFill="1" applyBorder="1"/>
    <xf numFmtId="44" fontId="26" fillId="0" borderId="0" xfId="1" applyFont="1" applyFill="1"/>
    <xf numFmtId="0" fontId="9" fillId="0" borderId="5" xfId="0" applyFont="1" applyBorder="1"/>
    <xf numFmtId="0" fontId="17" fillId="0" borderId="0" xfId="0" applyFont="1" applyFill="1" applyBorder="1" applyAlignment="1"/>
    <xf numFmtId="0" fontId="10" fillId="0" borderId="0" xfId="0" applyFont="1"/>
    <xf numFmtId="10" fontId="27" fillId="0" borderId="0" xfId="2" applyNumberFormat="1" applyFont="1" applyFill="1" applyAlignment="1">
      <alignment horizontal="right"/>
    </xf>
    <xf numFmtId="0" fontId="10" fillId="0" borderId="4" xfId="0" applyFont="1" applyBorder="1"/>
    <xf numFmtId="0" fontId="10" fillId="0" borderId="0" xfId="0" applyFont="1" applyBorder="1"/>
    <xf numFmtId="44" fontId="9" fillId="0" borderId="5" xfId="1" applyNumberFormat="1" applyFont="1" applyFill="1" applyBorder="1"/>
    <xf numFmtId="0" fontId="9" fillId="0" borderId="4" xfId="0" applyFont="1" applyFill="1" applyBorder="1"/>
    <xf numFmtId="0" fontId="22" fillId="0" borderId="0" xfId="0" applyFont="1" applyFill="1"/>
    <xf numFmtId="44" fontId="28" fillId="0" borderId="0" xfId="1" applyNumberFormat="1" applyFont="1" applyFill="1"/>
    <xf numFmtId="0" fontId="10" fillId="0" borderId="0" xfId="0" applyFont="1" applyAlignment="1"/>
    <xf numFmtId="44" fontId="9" fillId="0" borderId="0" xfId="1" applyNumberFormat="1" applyFont="1" applyFill="1" applyAlignment="1"/>
    <xf numFmtId="44" fontId="28" fillId="0" borderId="4" xfId="1" applyNumberFormat="1" applyFont="1" applyFill="1" applyBorder="1" applyAlignment="1"/>
    <xf numFmtId="0" fontId="10" fillId="0" borderId="0" xfId="0" applyFont="1" applyBorder="1" applyAlignment="1"/>
    <xf numFmtId="44" fontId="9" fillId="0" borderId="5" xfId="1" applyNumberFormat="1" applyFont="1" applyFill="1" applyBorder="1" applyAlignment="1"/>
    <xf numFmtId="0" fontId="9" fillId="0" borderId="0" xfId="0" applyFont="1" applyFill="1" applyAlignment="1"/>
    <xf numFmtId="0" fontId="9" fillId="0" borderId="6" xfId="0" applyFont="1" applyBorder="1" applyAlignment="1">
      <alignment horizontal="center"/>
    </xf>
    <xf numFmtId="0" fontId="29" fillId="0" borderId="0" xfId="0" applyFont="1"/>
    <xf numFmtId="44" fontId="10" fillId="0" borderId="11" xfId="1" applyNumberFormat="1" applyFont="1" applyBorder="1"/>
    <xf numFmtId="44" fontId="10" fillId="0" borderId="5" xfId="1" applyNumberFormat="1" applyFont="1" applyBorder="1"/>
    <xf numFmtId="0" fontId="10" fillId="0" borderId="9" xfId="0" applyFont="1" applyBorder="1"/>
    <xf numFmtId="0" fontId="10" fillId="0" borderId="12" xfId="0" applyFont="1" applyBorder="1"/>
    <xf numFmtId="44" fontId="10" fillId="0" borderId="13" xfId="1" applyNumberFormat="1" applyFont="1" applyBorder="1"/>
    <xf numFmtId="0" fontId="18" fillId="0" borderId="0" xfId="0" applyFont="1"/>
    <xf numFmtId="0" fontId="9" fillId="0" borderId="14" xfId="0" applyFont="1" applyBorder="1"/>
    <xf numFmtId="0" fontId="9" fillId="0" borderId="15" xfId="0" applyFont="1" applyBorder="1"/>
    <xf numFmtId="44" fontId="9" fillId="0" borderId="10" xfId="1" applyNumberFormat="1" applyFont="1" applyBorder="1"/>
    <xf numFmtId="10" fontId="10" fillId="0" borderId="0" xfId="2" applyNumberFormat="1" applyFont="1" applyFill="1"/>
    <xf numFmtId="44" fontId="10" fillId="0" borderId="16" xfId="1" applyNumberFormat="1" applyFont="1" applyBorder="1"/>
    <xf numFmtId="44" fontId="9" fillId="0" borderId="0" xfId="1" applyFont="1" applyFill="1"/>
    <xf numFmtId="0" fontId="10" fillId="0" borderId="6" xfId="0" applyFont="1" applyBorder="1"/>
    <xf numFmtId="0" fontId="10" fillId="0" borderId="7" xfId="0" applyFont="1" applyBorder="1"/>
    <xf numFmtId="165" fontId="10" fillId="0" borderId="3" xfId="2" applyNumberFormat="1" applyFont="1" applyBorder="1"/>
    <xf numFmtId="0" fontId="15" fillId="4" borderId="6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7" fillId="4" borderId="8" xfId="0" applyFont="1" applyFill="1" applyBorder="1" applyAlignment="1">
      <alignment horizontal="centerContinuous" vertical="center"/>
    </xf>
    <xf numFmtId="0" fontId="10" fillId="0" borderId="0" xfId="0" applyFont="1" applyFill="1" applyBorder="1"/>
    <xf numFmtId="10" fontId="10" fillId="0" borderId="5" xfId="2" applyNumberFormat="1" applyFont="1" applyBorder="1"/>
    <xf numFmtId="0" fontId="11" fillId="0" borderId="0" xfId="0" applyFont="1" applyBorder="1"/>
    <xf numFmtId="0" fontId="30" fillId="0" borderId="0" xfId="0" applyFont="1" applyFill="1" applyBorder="1"/>
    <xf numFmtId="0" fontId="30" fillId="0" borderId="4" xfId="0" applyFont="1" applyBorder="1"/>
    <xf numFmtId="0" fontId="30" fillId="0" borderId="0" xfId="0" applyFont="1" applyBorder="1"/>
    <xf numFmtId="44" fontId="11" fillId="0" borderId="5" xfId="2" applyNumberFormat="1" applyFont="1" applyBorder="1"/>
    <xf numFmtId="0" fontId="11" fillId="0" borderId="7" xfId="0" applyFont="1" applyBorder="1"/>
    <xf numFmtId="44" fontId="11" fillId="0" borderId="8" xfId="2" applyNumberFormat="1" applyFont="1" applyBorder="1"/>
    <xf numFmtId="10" fontId="11" fillId="0" borderId="5" xfId="2" applyNumberFormat="1" applyFont="1" applyBorder="1"/>
    <xf numFmtId="0" fontId="31" fillId="0" borderId="0" xfId="0" applyFont="1" applyBorder="1"/>
    <xf numFmtId="0" fontId="33" fillId="2" borderId="0" xfId="0" applyFont="1" applyFill="1"/>
    <xf numFmtId="0" fontId="33" fillId="5" borderId="17" xfId="0" applyFont="1" applyFill="1" applyBorder="1"/>
    <xf numFmtId="0" fontId="34" fillId="6" borderId="18" xfId="0" applyFont="1" applyFill="1" applyBorder="1" applyAlignment="1">
      <alignment horizontal="center"/>
    </xf>
    <xf numFmtId="0" fontId="35" fillId="6" borderId="22" xfId="0" applyFont="1" applyFill="1" applyBorder="1" applyAlignment="1">
      <alignment horizontal="center"/>
    </xf>
    <xf numFmtId="0" fontId="33" fillId="6" borderId="0" xfId="0" applyFont="1" applyFill="1" applyAlignment="1">
      <alignment vertical="top" textRotation="180"/>
    </xf>
    <xf numFmtId="0" fontId="3" fillId="6" borderId="24" xfId="0" applyFont="1" applyFill="1" applyBorder="1" applyAlignment="1">
      <alignment vertical="top" textRotation="180"/>
    </xf>
    <xf numFmtId="0" fontId="36" fillId="2" borderId="0" xfId="0" applyFont="1" applyFill="1"/>
    <xf numFmtId="0" fontId="0" fillId="2" borderId="0" xfId="0" applyFill="1"/>
    <xf numFmtId="0" fontId="32" fillId="2" borderId="0" xfId="5" applyFont="1" applyFill="1"/>
    <xf numFmtId="0" fontId="34" fillId="6" borderId="18" xfId="5" applyFont="1" applyFill="1" applyBorder="1" applyAlignment="1">
      <alignment horizontal="center"/>
    </xf>
    <xf numFmtId="0" fontId="34" fillId="4" borderId="18" xfId="5" applyFont="1" applyFill="1" applyBorder="1" applyAlignment="1">
      <alignment horizontal="center"/>
    </xf>
    <xf numFmtId="0" fontId="34" fillId="4" borderId="19" xfId="5" applyFont="1" applyFill="1" applyBorder="1" applyAlignment="1">
      <alignment horizontal="center"/>
    </xf>
    <xf numFmtId="0" fontId="34" fillId="4" borderId="20" xfId="5" applyFont="1" applyFill="1" applyBorder="1" applyAlignment="1">
      <alignment horizontal="center"/>
    </xf>
    <xf numFmtId="0" fontId="35" fillId="4" borderId="21" xfId="5" applyFont="1" applyFill="1" applyBorder="1" applyAlignment="1">
      <alignment horizontal="center"/>
    </xf>
    <xf numFmtId="0" fontId="34" fillId="2" borderId="0" xfId="5" applyFont="1" applyFill="1"/>
    <xf numFmtId="0" fontId="32" fillId="6" borderId="0" xfId="5" applyFont="1" applyFill="1" applyAlignment="1">
      <alignment vertical="top" textRotation="180"/>
    </xf>
    <xf numFmtId="0" fontId="32" fillId="4" borderId="0" xfId="5" applyFont="1" applyFill="1" applyAlignment="1">
      <alignment vertical="top" textRotation="180"/>
    </xf>
    <xf numFmtId="0" fontId="3" fillId="4" borderId="23" xfId="5" applyFont="1" applyFill="1" applyBorder="1" applyAlignment="1">
      <alignment vertical="top" textRotation="180"/>
    </xf>
    <xf numFmtId="0" fontId="1" fillId="2" borderId="0" xfId="5" applyFill="1"/>
    <xf numFmtId="0" fontId="37" fillId="2" borderId="0" xfId="5" applyFont="1" applyFill="1"/>
    <xf numFmtId="0" fontId="1" fillId="2" borderId="0" xfId="5" applyFont="1" applyFill="1"/>
    <xf numFmtId="16" fontId="1" fillId="2" borderId="0" xfId="5" applyNumberFormat="1" applyFont="1" applyFill="1"/>
    <xf numFmtId="0" fontId="2" fillId="2" borderId="0" xfId="5" applyFont="1" applyFill="1"/>
    <xf numFmtId="0" fontId="3" fillId="2" borderId="0" xfId="3" applyFont="1" applyFill="1" applyBorder="1" applyAlignment="1">
      <alignment wrapText="1"/>
    </xf>
    <xf numFmtId="0" fontId="38" fillId="3" borderId="25" xfId="0" applyFont="1" applyFill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1" fillId="2" borderId="0" xfId="3" applyFont="1" applyFill="1"/>
    <xf numFmtId="0" fontId="39" fillId="0" borderId="26" xfId="0" applyFont="1" applyBorder="1" applyAlignment="1">
      <alignment vertical="center"/>
    </xf>
    <xf numFmtId="0" fontId="40" fillId="0" borderId="26" xfId="0" quotePrefix="1" applyFont="1" applyBorder="1" applyAlignment="1">
      <alignment horizontal="left" vertical="center" indent="4"/>
    </xf>
    <xf numFmtId="0" fontId="39" fillId="0" borderId="26" xfId="0" quotePrefix="1" applyFont="1" applyBorder="1" applyAlignment="1">
      <alignment horizontal="left" vertical="center" indent="4"/>
    </xf>
    <xf numFmtId="0" fontId="39" fillId="0" borderId="23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3" borderId="11" xfId="0" applyFont="1" applyFill="1" applyBorder="1" applyAlignment="1">
      <alignment vertical="center"/>
    </xf>
    <xf numFmtId="0" fontId="43" fillId="0" borderId="0" xfId="0" applyFont="1" applyAlignment="1">
      <alignment vertical="center"/>
    </xf>
  </cellXfs>
  <cellStyles count="6">
    <cellStyle name="Currency" xfId="1" builtinId="4"/>
    <cellStyle name="Normal" xfId="0" builtinId="0"/>
    <cellStyle name="Normal 2 2" xfId="3" xr:uid="{38DEB0A0-D3F0-4692-BEE3-B3C322C1A18E}"/>
    <cellStyle name="Normal 3" xfId="4" xr:uid="{6C4E0723-B313-4E17-A641-D0B260471F82}"/>
    <cellStyle name="Normal 3 2" xfId="5" xr:uid="{8A7C9546-81F9-424D-93A0-62E6E0C2217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4D58-5BAF-46E5-8D8E-1659B4E1CAE3}">
  <sheetPr>
    <pageSetUpPr fitToPage="1"/>
  </sheetPr>
  <dimension ref="A1:G33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27.5703125" style="22" bestFit="1" customWidth="1"/>
    <col min="2" max="2" width="38.28515625" style="22" customWidth="1"/>
    <col min="3" max="3" width="39.85546875" style="22" customWidth="1"/>
    <col min="4" max="6" width="12.7109375" style="23" customWidth="1"/>
    <col min="7" max="7" width="41.5703125" style="24" bestFit="1" customWidth="1"/>
    <col min="8" max="16384" width="9.140625" style="20"/>
  </cols>
  <sheetData>
    <row r="1" spans="1:7" ht="32.25" customHeight="1" x14ac:dyDescent="0.25">
      <c r="A1" s="1" t="s">
        <v>0</v>
      </c>
      <c r="B1" s="2"/>
      <c r="C1" s="2"/>
      <c r="D1" s="3"/>
      <c r="E1" s="3"/>
      <c r="F1" s="3"/>
      <c r="G1" s="4"/>
    </row>
    <row r="2" spans="1:7" ht="15" customHeight="1" x14ac:dyDescent="0.2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 s="21" customFormat="1" ht="36" customHeight="1" x14ac:dyDescent="0.25">
      <c r="A3" s="9" t="s">
        <v>8</v>
      </c>
      <c r="B3" s="10"/>
      <c r="C3" s="11"/>
      <c r="D3" s="25"/>
      <c r="E3" s="25"/>
      <c r="F3" s="26"/>
      <c r="G3" s="13"/>
    </row>
    <row r="4" spans="1:7" s="21" customFormat="1" ht="36" customHeight="1" x14ac:dyDescent="0.25">
      <c r="A4" s="9" t="s">
        <v>9</v>
      </c>
      <c r="B4" s="11"/>
      <c r="C4" s="11"/>
      <c r="D4" s="25"/>
      <c r="E4" s="25"/>
      <c r="F4" s="25"/>
      <c r="G4" s="13"/>
    </row>
    <row r="5" spans="1:7" s="21" customFormat="1" ht="36" customHeight="1" x14ac:dyDescent="0.25">
      <c r="A5" s="9" t="s">
        <v>10</v>
      </c>
      <c r="B5" s="11"/>
      <c r="C5" s="11"/>
      <c r="D5" s="25"/>
      <c r="E5" s="25"/>
      <c r="F5" s="25"/>
      <c r="G5" s="13"/>
    </row>
    <row r="6" spans="1:7" s="21" customFormat="1" ht="20.100000000000001" customHeight="1" x14ac:dyDescent="0.25">
      <c r="A6" s="9" t="s">
        <v>11</v>
      </c>
      <c r="B6" s="10"/>
      <c r="C6" s="11"/>
      <c r="D6" s="25"/>
      <c r="E6" s="25"/>
      <c r="F6" s="25"/>
      <c r="G6" s="14"/>
    </row>
    <row r="7" spans="1:7" s="21" customFormat="1" ht="20.100000000000001" customHeight="1" x14ac:dyDescent="0.25">
      <c r="A7" s="9" t="s">
        <v>13</v>
      </c>
      <c r="B7" s="11"/>
      <c r="C7" s="11"/>
      <c r="D7" s="25"/>
      <c r="E7" s="25"/>
      <c r="F7" s="25"/>
      <c r="G7" s="14"/>
    </row>
    <row r="8" spans="1:7" s="21" customFormat="1" ht="20.100000000000001" customHeight="1" x14ac:dyDescent="0.25">
      <c r="A8" s="9" t="s">
        <v>14</v>
      </c>
      <c r="B8" s="11"/>
      <c r="C8" s="12"/>
      <c r="D8" s="25"/>
      <c r="E8" s="25"/>
      <c r="F8" s="25"/>
      <c r="G8" s="14"/>
    </row>
    <row r="9" spans="1:7" s="21" customFormat="1" ht="20.100000000000001" customHeight="1" x14ac:dyDescent="0.25">
      <c r="A9" s="15" t="s">
        <v>15</v>
      </c>
      <c r="B9" s="11"/>
      <c r="C9" s="11"/>
      <c r="D9" s="25"/>
      <c r="E9" s="25"/>
      <c r="F9" s="25"/>
      <c r="G9" s="13"/>
    </row>
    <row r="10" spans="1:7" s="21" customFormat="1" ht="20.100000000000001" customHeight="1" x14ac:dyDescent="0.25">
      <c r="A10" s="15" t="s">
        <v>16</v>
      </c>
      <c r="B10" s="29"/>
      <c r="C10" s="11"/>
      <c r="D10" s="25"/>
      <c r="E10" s="25"/>
      <c r="F10" s="25"/>
      <c r="G10" s="14"/>
    </row>
    <row r="11" spans="1:7" s="21" customFormat="1" ht="20.100000000000001" customHeight="1" x14ac:dyDescent="0.25">
      <c r="A11" s="15" t="s">
        <v>17</v>
      </c>
      <c r="B11" s="11"/>
      <c r="C11" s="11"/>
      <c r="D11" s="25"/>
      <c r="E11" s="25"/>
      <c r="F11" s="25"/>
      <c r="G11" s="14"/>
    </row>
    <row r="12" spans="1:7" s="21" customFormat="1" ht="36" customHeight="1" x14ac:dyDescent="0.25">
      <c r="A12" s="9" t="s">
        <v>18</v>
      </c>
      <c r="B12" s="11"/>
      <c r="C12" s="11"/>
      <c r="D12" s="26"/>
      <c r="E12" s="25"/>
      <c r="F12" s="25"/>
      <c r="G12" s="13"/>
    </row>
    <row r="13" spans="1:7" s="21" customFormat="1" ht="20.100000000000001" customHeight="1" x14ac:dyDescent="0.25">
      <c r="A13" s="9" t="s">
        <v>19</v>
      </c>
      <c r="B13" s="11"/>
      <c r="C13" s="11"/>
      <c r="D13" s="26"/>
      <c r="E13" s="25"/>
      <c r="F13" s="25"/>
      <c r="G13" s="14"/>
    </row>
    <row r="14" spans="1:7" s="21" customFormat="1" ht="36" customHeight="1" x14ac:dyDescent="0.25">
      <c r="A14" s="9" t="s">
        <v>20</v>
      </c>
      <c r="B14" s="11"/>
      <c r="C14" s="11"/>
      <c r="D14" s="26"/>
      <c r="E14" s="25"/>
      <c r="F14" s="25"/>
      <c r="G14" s="13"/>
    </row>
    <row r="15" spans="1:7" s="21" customFormat="1" ht="20.100000000000001" customHeight="1" x14ac:dyDescent="0.25">
      <c r="A15" s="15" t="s">
        <v>21</v>
      </c>
      <c r="B15" s="11"/>
      <c r="C15" s="11"/>
      <c r="D15" s="25"/>
      <c r="E15" s="25"/>
      <c r="F15" s="25"/>
      <c r="G15" s="14"/>
    </row>
    <row r="16" spans="1:7" s="21" customFormat="1" ht="48.75" customHeight="1" x14ac:dyDescent="0.25">
      <c r="A16" s="15" t="s">
        <v>22</v>
      </c>
      <c r="B16" s="11"/>
      <c r="C16" s="11"/>
      <c r="D16" s="25"/>
      <c r="E16" s="25"/>
      <c r="F16" s="25"/>
      <c r="G16" s="14"/>
    </row>
    <row r="17" spans="1:7" s="21" customFormat="1" ht="20.100000000000001" customHeight="1" x14ac:dyDescent="0.25">
      <c r="A17" s="9" t="s">
        <v>23</v>
      </c>
      <c r="B17" s="11"/>
      <c r="C17" s="11"/>
      <c r="D17" s="25"/>
      <c r="E17" s="25"/>
      <c r="F17" s="25"/>
      <c r="G17" s="14"/>
    </row>
    <row r="18" spans="1:7" s="21" customFormat="1" ht="20.100000000000001" customHeight="1" x14ac:dyDescent="0.25">
      <c r="A18" s="9" t="s">
        <v>24</v>
      </c>
      <c r="B18" s="11"/>
      <c r="C18" s="11"/>
      <c r="D18" s="25"/>
      <c r="E18" s="25"/>
      <c r="F18" s="25"/>
      <c r="G18" s="14"/>
    </row>
    <row r="19" spans="1:7" s="21" customFormat="1" ht="20.100000000000001" customHeight="1" x14ac:dyDescent="0.25">
      <c r="A19" s="9" t="s">
        <v>25</v>
      </c>
      <c r="B19" s="11"/>
      <c r="C19" s="11"/>
      <c r="D19" s="26"/>
      <c r="E19" s="25"/>
      <c r="F19" s="25"/>
      <c r="G19" s="13"/>
    </row>
    <row r="20" spans="1:7" s="21" customFormat="1" ht="20.100000000000001" customHeight="1" x14ac:dyDescent="0.25">
      <c r="A20" s="16" t="s">
        <v>26</v>
      </c>
      <c r="B20" s="17"/>
      <c r="C20" s="18"/>
      <c r="D20" s="27"/>
      <c r="E20" s="28"/>
      <c r="F20" s="28"/>
      <c r="G20" s="19"/>
    </row>
    <row r="21" spans="1:7" ht="20.100000000000001" customHeight="1" x14ac:dyDescent="0.25"/>
    <row r="22" spans="1:7" ht="20.100000000000001" customHeight="1" x14ac:dyDescent="0.25"/>
    <row r="23" spans="1:7" ht="20.100000000000001" customHeight="1" x14ac:dyDescent="0.25"/>
    <row r="24" spans="1:7" ht="20.100000000000001" customHeight="1" x14ac:dyDescent="0.25"/>
    <row r="25" spans="1:7" ht="20.100000000000001" customHeight="1" x14ac:dyDescent="0.25"/>
    <row r="26" spans="1:7" ht="20.100000000000001" customHeight="1" x14ac:dyDescent="0.25"/>
    <row r="27" spans="1:7" ht="18" customHeight="1" x14ac:dyDescent="0.25"/>
    <row r="28" spans="1:7" ht="18" customHeight="1" x14ac:dyDescent="0.25"/>
    <row r="29" spans="1:7" ht="18" customHeight="1" x14ac:dyDescent="0.25"/>
    <row r="30" spans="1:7" ht="18" customHeight="1" x14ac:dyDescent="0.25"/>
    <row r="31" spans="1:7" ht="18" customHeight="1" x14ac:dyDescent="0.25"/>
    <row r="32" spans="1:7" ht="18" customHeight="1" x14ac:dyDescent="0.25"/>
    <row r="33" ht="18" customHeight="1" x14ac:dyDescent="0.25"/>
  </sheetData>
  <printOptions gridLines="1"/>
  <pageMargins left="0.5" right="0.25" top="0.5" bottom="0.2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DDE7-8FC6-4F16-966C-A881D42FEF1E}">
  <sheetPr>
    <tabColor rgb="FFFF0000"/>
    <pageSetUpPr fitToPage="1"/>
  </sheetPr>
  <dimension ref="A1:O5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3.5" x14ac:dyDescent="0.25"/>
  <cols>
    <col min="1" max="1" width="38.5703125" style="50" bestFit="1" customWidth="1"/>
    <col min="2" max="2" width="4.7109375" style="38" customWidth="1"/>
    <col min="3" max="3" width="6.5703125" style="50" bestFit="1" customWidth="1"/>
    <col min="4" max="4" width="5.7109375" style="50" customWidth="1"/>
    <col min="5" max="5" width="11.5703125" style="50" bestFit="1" customWidth="1"/>
    <col min="6" max="6" width="4.7109375" style="38" customWidth="1"/>
    <col min="7" max="7" width="6.5703125" style="50" bestFit="1" customWidth="1"/>
    <col min="8" max="8" width="5.7109375" style="50" customWidth="1"/>
    <col min="9" max="9" width="11.5703125" style="50" bestFit="1" customWidth="1"/>
    <col min="10" max="10" width="4.7109375" style="38" customWidth="1"/>
    <col min="11" max="11" width="6.5703125" style="50" bestFit="1" customWidth="1"/>
    <col min="12" max="12" width="5.7109375" style="50" customWidth="1"/>
    <col min="13" max="13" width="11.5703125" style="50" bestFit="1" customWidth="1"/>
    <col min="14" max="14" width="4.7109375" style="38" customWidth="1"/>
    <col min="15" max="15" width="45.5703125" style="79" bestFit="1" customWidth="1"/>
    <col min="16" max="16384" width="9.140625" style="50"/>
  </cols>
  <sheetData>
    <row r="1" spans="1:15" s="32" customFormat="1" ht="26.25" customHeight="1" thickBot="1" x14ac:dyDescent="0.3">
      <c r="A1" s="30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s="38" customFormat="1" ht="14.25" customHeight="1" x14ac:dyDescent="0.25">
      <c r="A2" s="33"/>
      <c r="B2" s="34"/>
      <c r="C2" s="35"/>
      <c r="D2" s="36"/>
      <c r="E2" s="36"/>
      <c r="F2" s="34"/>
      <c r="G2" s="35"/>
      <c r="H2" s="36"/>
      <c r="I2" s="36"/>
      <c r="J2" s="34"/>
      <c r="K2" s="35"/>
      <c r="L2" s="36"/>
      <c r="M2" s="36"/>
      <c r="N2" s="34"/>
      <c r="O2" s="37"/>
    </row>
    <row r="3" spans="1:15" s="42" customFormat="1" ht="18" customHeight="1" x14ac:dyDescent="0.25">
      <c r="A3" s="39" t="s">
        <v>75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s="42" customFormat="1" ht="12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s="42" customFormat="1" ht="18" customHeight="1" x14ac:dyDescent="0.25">
      <c r="A5" s="39" t="s">
        <v>76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s="42" customFormat="1" ht="12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1:15" s="42" customFormat="1" ht="18" customHeight="1" x14ac:dyDescent="0.25">
      <c r="A7" s="39" t="s">
        <v>77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15" s="42" customFormat="1" ht="20.100000000000001" customHeight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</row>
    <row r="9" spans="1:15" ht="15.75" x14ac:dyDescent="0.4">
      <c r="A9" s="43" t="s">
        <v>27</v>
      </c>
      <c r="B9" s="44"/>
      <c r="C9" s="45" t="s">
        <v>28</v>
      </c>
      <c r="D9" s="46"/>
      <c r="E9" s="47"/>
      <c r="F9" s="48"/>
      <c r="G9" s="45" t="s">
        <v>29</v>
      </c>
      <c r="H9" s="46"/>
      <c r="I9" s="47"/>
      <c r="J9" s="48"/>
      <c r="K9" s="45" t="s">
        <v>30</v>
      </c>
      <c r="L9" s="46"/>
      <c r="M9" s="47"/>
      <c r="N9" s="48"/>
      <c r="O9" s="49"/>
    </row>
    <row r="10" spans="1:15" ht="15.75" x14ac:dyDescent="0.4">
      <c r="A10" s="51"/>
      <c r="B10" s="48"/>
      <c r="C10" s="52" t="s">
        <v>31</v>
      </c>
      <c r="D10" s="53" t="s">
        <v>32</v>
      </c>
      <c r="E10" s="54" t="s">
        <v>27</v>
      </c>
      <c r="F10" s="44"/>
      <c r="G10" s="52" t="s">
        <v>31</v>
      </c>
      <c r="H10" s="53" t="s">
        <v>32</v>
      </c>
      <c r="I10" s="54" t="s">
        <v>27</v>
      </c>
      <c r="J10" s="44"/>
      <c r="K10" s="52" t="s">
        <v>31</v>
      </c>
      <c r="L10" s="53" t="s">
        <v>32</v>
      </c>
      <c r="M10" s="54" t="s">
        <v>27</v>
      </c>
      <c r="N10" s="48"/>
      <c r="O10" s="49" t="s">
        <v>33</v>
      </c>
    </row>
    <row r="11" spans="1:15" x14ac:dyDescent="0.25">
      <c r="A11" s="50" t="s">
        <v>34</v>
      </c>
      <c r="B11" s="55"/>
      <c r="C11" s="56">
        <v>120</v>
      </c>
      <c r="D11" s="57">
        <v>0</v>
      </c>
      <c r="E11" s="58">
        <f>+D11*C11</f>
        <v>0</v>
      </c>
      <c r="F11" s="55"/>
      <c r="G11" s="56">
        <v>150</v>
      </c>
      <c r="H11" s="57">
        <v>0</v>
      </c>
      <c r="I11" s="58">
        <f>+H11*G11</f>
        <v>0</v>
      </c>
      <c r="J11" s="55"/>
      <c r="K11" s="56">
        <v>180</v>
      </c>
      <c r="L11" s="57">
        <v>0</v>
      </c>
      <c r="M11" s="58">
        <f>+L11*K11</f>
        <v>0</v>
      </c>
      <c r="N11" s="55"/>
      <c r="O11" s="59" t="s">
        <v>35</v>
      </c>
    </row>
    <row r="12" spans="1:15" x14ac:dyDescent="0.25">
      <c r="A12" s="50" t="s">
        <v>36</v>
      </c>
      <c r="B12" s="55"/>
      <c r="C12" s="56">
        <v>5</v>
      </c>
      <c r="D12" s="57">
        <v>0</v>
      </c>
      <c r="E12" s="58">
        <f t="shared" ref="E12:E13" si="0">D12*C12</f>
        <v>0</v>
      </c>
      <c r="F12" s="55"/>
      <c r="G12" s="56">
        <v>10</v>
      </c>
      <c r="H12" s="57">
        <v>0</v>
      </c>
      <c r="I12" s="58">
        <f t="shared" ref="I12:I13" si="1">H12*G12</f>
        <v>0</v>
      </c>
      <c r="J12" s="55"/>
      <c r="K12" s="56">
        <v>15</v>
      </c>
      <c r="L12" s="57">
        <v>0</v>
      </c>
      <c r="M12" s="58">
        <f t="shared" ref="M12:M13" si="2">L12*K12</f>
        <v>0</v>
      </c>
      <c r="N12" s="55"/>
      <c r="O12" s="59" t="s">
        <v>37</v>
      </c>
    </row>
    <row r="13" spans="1:15" x14ac:dyDescent="0.25">
      <c r="A13" s="50" t="s">
        <v>38</v>
      </c>
      <c r="B13" s="55"/>
      <c r="C13" s="56">
        <v>15</v>
      </c>
      <c r="D13" s="57">
        <v>0</v>
      </c>
      <c r="E13" s="58">
        <f t="shared" si="0"/>
        <v>0</v>
      </c>
      <c r="F13" s="55"/>
      <c r="G13" s="56">
        <v>20</v>
      </c>
      <c r="H13" s="57">
        <v>0</v>
      </c>
      <c r="I13" s="58">
        <f t="shared" si="1"/>
        <v>0</v>
      </c>
      <c r="J13" s="55"/>
      <c r="K13" s="56">
        <v>25</v>
      </c>
      <c r="L13" s="57">
        <v>0</v>
      </c>
      <c r="M13" s="58">
        <f t="shared" si="2"/>
        <v>0</v>
      </c>
      <c r="N13" s="55"/>
      <c r="O13" s="59" t="s">
        <v>39</v>
      </c>
    </row>
    <row r="14" spans="1:15" s="66" customFormat="1" x14ac:dyDescent="0.25">
      <c r="A14" s="60" t="s">
        <v>40</v>
      </c>
      <c r="B14" s="61"/>
      <c r="C14" s="62" t="s">
        <v>41</v>
      </c>
      <c r="D14" s="63">
        <v>18</v>
      </c>
      <c r="E14" s="64">
        <f>(+C12+C13+C11)*D14</f>
        <v>2520</v>
      </c>
      <c r="F14" s="61"/>
      <c r="G14" s="62" t="s">
        <v>41</v>
      </c>
      <c r="H14" s="63">
        <v>22</v>
      </c>
      <c r="I14" s="64">
        <f>(+G12+G13+G11)*H14</f>
        <v>3960</v>
      </c>
      <c r="J14" s="61"/>
      <c r="K14" s="62" t="s">
        <v>41</v>
      </c>
      <c r="L14" s="63">
        <v>26</v>
      </c>
      <c r="M14" s="64">
        <f>(+K12+K13+K11)*L14</f>
        <v>5720</v>
      </c>
      <c r="N14" s="61"/>
      <c r="O14" s="65" t="s">
        <v>42</v>
      </c>
    </row>
    <row r="15" spans="1:15" x14ac:dyDescent="0.25">
      <c r="A15" s="67" t="s">
        <v>43</v>
      </c>
      <c r="B15" s="55"/>
      <c r="C15" s="68">
        <f>SUM(C11:C14)</f>
        <v>140</v>
      </c>
      <c r="D15" s="69"/>
      <c r="E15" s="58">
        <f>SUM(E11:E14)</f>
        <v>2520</v>
      </c>
      <c r="F15" s="55"/>
      <c r="G15" s="68">
        <f>SUM(G11:G14)</f>
        <v>180</v>
      </c>
      <c r="H15" s="69"/>
      <c r="I15" s="58">
        <f>SUM(I11:I14)</f>
        <v>3960</v>
      </c>
      <c r="J15" s="55"/>
      <c r="K15" s="68">
        <f>SUM(K11:K14)</f>
        <v>220</v>
      </c>
      <c r="L15" s="69"/>
      <c r="M15" s="58">
        <f>SUM(M11:M14)</f>
        <v>5720</v>
      </c>
      <c r="N15" s="55"/>
      <c r="O15" s="59"/>
    </row>
    <row r="16" spans="1:15" s="66" customFormat="1" x14ac:dyDescent="0.25">
      <c r="A16" s="50"/>
      <c r="B16" s="61"/>
      <c r="C16" s="70"/>
      <c r="D16" s="71"/>
      <c r="E16" s="72"/>
      <c r="F16" s="61"/>
      <c r="G16" s="70"/>
      <c r="H16" s="71"/>
      <c r="I16" s="72"/>
      <c r="J16" s="61"/>
      <c r="K16" s="70"/>
      <c r="L16" s="71"/>
      <c r="M16" s="72"/>
      <c r="N16" s="61"/>
      <c r="O16" s="73"/>
    </row>
    <row r="17" spans="1:15" x14ac:dyDescent="0.25">
      <c r="A17" s="74" t="s">
        <v>44</v>
      </c>
      <c r="B17" s="55"/>
      <c r="C17" s="75"/>
      <c r="D17" s="76"/>
      <c r="E17" s="77">
        <f>+E15</f>
        <v>2520</v>
      </c>
      <c r="F17" s="55"/>
      <c r="G17" s="75"/>
      <c r="H17" s="76"/>
      <c r="I17" s="77">
        <f>+I15</f>
        <v>3960</v>
      </c>
      <c r="J17" s="55"/>
      <c r="K17" s="75"/>
      <c r="L17" s="76"/>
      <c r="M17" s="77">
        <f>+M15</f>
        <v>5720</v>
      </c>
      <c r="N17" s="55"/>
      <c r="O17" s="59"/>
    </row>
    <row r="18" spans="1:15" x14ac:dyDescent="0.25">
      <c r="A18" s="74"/>
      <c r="B18" s="55"/>
      <c r="C18" s="75"/>
      <c r="D18" s="76"/>
      <c r="E18" s="78"/>
      <c r="F18" s="55"/>
      <c r="G18" s="75"/>
      <c r="H18" s="76"/>
      <c r="I18" s="78"/>
      <c r="J18" s="55"/>
      <c r="K18" s="75"/>
      <c r="L18" s="76"/>
      <c r="M18" s="78"/>
      <c r="N18" s="55"/>
      <c r="O18" s="59"/>
    </row>
    <row r="19" spans="1:15" hidden="1" x14ac:dyDescent="0.25">
      <c r="A19" s="79" t="s">
        <v>45</v>
      </c>
      <c r="B19" s="41"/>
      <c r="C19" s="80"/>
      <c r="D19" s="81"/>
      <c r="E19" s="82">
        <f>0*((+C12+C13+C11))</f>
        <v>0</v>
      </c>
      <c r="F19" s="83"/>
      <c r="G19" s="80"/>
      <c r="H19" s="81"/>
      <c r="I19" s="82">
        <v>47.25</v>
      </c>
      <c r="J19" s="83"/>
      <c r="K19" s="80"/>
      <c r="L19" s="81"/>
      <c r="M19" s="82">
        <v>78.75</v>
      </c>
      <c r="N19" s="83"/>
      <c r="O19" s="59" t="s">
        <v>46</v>
      </c>
    </row>
    <row r="20" spans="1:15" x14ac:dyDescent="0.25">
      <c r="C20" s="70"/>
      <c r="D20" s="71"/>
      <c r="E20" s="84"/>
      <c r="G20" s="70"/>
      <c r="H20" s="71"/>
      <c r="I20" s="84"/>
      <c r="K20" s="70"/>
      <c r="L20" s="71"/>
      <c r="M20" s="84"/>
    </row>
    <row r="21" spans="1:15" x14ac:dyDescent="0.25">
      <c r="A21" s="43" t="s">
        <v>47</v>
      </c>
      <c r="B21" s="85"/>
      <c r="C21" s="45"/>
      <c r="D21" s="46"/>
      <c r="E21" s="47"/>
      <c r="F21" s="85"/>
      <c r="G21" s="45"/>
      <c r="H21" s="46"/>
      <c r="I21" s="47"/>
      <c r="J21" s="85"/>
      <c r="K21" s="45"/>
      <c r="L21" s="46"/>
      <c r="M21" s="47"/>
      <c r="N21" s="85"/>
    </row>
    <row r="22" spans="1:15" x14ac:dyDescent="0.25">
      <c r="A22" s="86" t="s">
        <v>48</v>
      </c>
      <c r="B22" s="87"/>
      <c r="C22" s="88"/>
      <c r="D22" s="89"/>
      <c r="E22" s="90"/>
      <c r="F22" s="87"/>
      <c r="G22" s="88"/>
      <c r="H22" s="89"/>
      <c r="I22" s="90"/>
      <c r="J22" s="87"/>
      <c r="K22" s="88"/>
      <c r="L22" s="89"/>
      <c r="M22" s="90"/>
      <c r="N22" s="87"/>
    </row>
    <row r="23" spans="1:15" x14ac:dyDescent="0.25">
      <c r="A23" s="50" t="s">
        <v>49</v>
      </c>
      <c r="B23" s="87"/>
      <c r="C23" s="88"/>
      <c r="D23" s="89"/>
      <c r="E23" s="90">
        <f>+(E14)*0.2</f>
        <v>504</v>
      </c>
      <c r="F23" s="87"/>
      <c r="G23" s="88"/>
      <c r="H23" s="89"/>
      <c r="I23" s="90">
        <f>+(I14)*0.2</f>
        <v>792</v>
      </c>
      <c r="J23" s="87"/>
      <c r="K23" s="88"/>
      <c r="L23" s="89"/>
      <c r="M23" s="90">
        <f>+(M14)*0.2</f>
        <v>1144</v>
      </c>
      <c r="N23" s="87"/>
      <c r="O23" s="65" t="s">
        <v>50</v>
      </c>
    </row>
    <row r="24" spans="1:15" s="38" customFormat="1" x14ac:dyDescent="0.25">
      <c r="A24" s="38" t="s">
        <v>51</v>
      </c>
      <c r="C24" s="91"/>
      <c r="D24" s="42"/>
      <c r="E24" s="90">
        <v>1100</v>
      </c>
      <c r="G24" s="91"/>
      <c r="H24" s="42"/>
      <c r="I24" s="90">
        <v>1100</v>
      </c>
      <c r="K24" s="91"/>
      <c r="L24" s="42"/>
      <c r="M24" s="90">
        <v>1100</v>
      </c>
      <c r="O24" s="92" t="s">
        <v>52</v>
      </c>
    </row>
    <row r="25" spans="1:15" s="38" customFormat="1" x14ac:dyDescent="0.25">
      <c r="A25" s="38" t="s">
        <v>53</v>
      </c>
      <c r="C25" s="91"/>
      <c r="D25" s="42"/>
      <c r="E25" s="90">
        <v>0</v>
      </c>
      <c r="G25" s="91"/>
      <c r="H25" s="42"/>
      <c r="I25" s="90">
        <v>0</v>
      </c>
      <c r="K25" s="91"/>
      <c r="L25" s="42"/>
      <c r="M25" s="90">
        <v>0</v>
      </c>
      <c r="O25" s="92"/>
    </row>
    <row r="26" spans="1:15" x14ac:dyDescent="0.25">
      <c r="A26" s="50" t="s">
        <v>54</v>
      </c>
      <c r="C26" s="70"/>
      <c r="D26" s="71"/>
      <c r="E26" s="90">
        <v>0</v>
      </c>
      <c r="G26" s="70"/>
      <c r="H26" s="71"/>
      <c r="I26" s="90">
        <v>0</v>
      </c>
      <c r="K26" s="70"/>
      <c r="L26" s="71"/>
      <c r="M26" s="90">
        <v>0</v>
      </c>
      <c r="O26" s="59"/>
    </row>
    <row r="27" spans="1:15" x14ac:dyDescent="0.25">
      <c r="A27" s="50" t="s">
        <v>55</v>
      </c>
      <c r="C27" s="70"/>
      <c r="D27" s="71"/>
      <c r="E27" s="90">
        <v>0</v>
      </c>
      <c r="G27" s="70"/>
      <c r="H27" s="71"/>
      <c r="I27" s="90">
        <v>0</v>
      </c>
      <c r="K27" s="70"/>
      <c r="L27" s="71"/>
      <c r="M27" s="90">
        <v>0</v>
      </c>
      <c r="O27" s="59"/>
    </row>
    <row r="28" spans="1:15" x14ac:dyDescent="0.25">
      <c r="A28" s="50" t="s">
        <v>56</v>
      </c>
      <c r="C28" s="70"/>
      <c r="D28" s="71"/>
      <c r="E28" s="90">
        <v>0</v>
      </c>
      <c r="G28" s="70"/>
      <c r="H28" s="71"/>
      <c r="I28" s="90">
        <v>0</v>
      </c>
      <c r="K28" s="70"/>
      <c r="L28" s="71"/>
      <c r="M28" s="90">
        <v>0</v>
      </c>
      <c r="O28" s="65"/>
    </row>
    <row r="29" spans="1:15" x14ac:dyDescent="0.25">
      <c r="A29" s="50" t="s">
        <v>57</v>
      </c>
      <c r="C29" s="70"/>
      <c r="D29" s="71"/>
      <c r="E29" s="90">
        <v>500</v>
      </c>
      <c r="G29" s="70"/>
      <c r="H29" s="71"/>
      <c r="I29" s="90">
        <v>500</v>
      </c>
      <c r="K29" s="70"/>
      <c r="L29" s="71"/>
      <c r="M29" s="90">
        <v>500</v>
      </c>
      <c r="O29" s="92" t="s">
        <v>58</v>
      </c>
    </row>
    <row r="30" spans="1:15" x14ac:dyDescent="0.25">
      <c r="A30" s="50" t="s">
        <v>59</v>
      </c>
      <c r="C30" s="70"/>
      <c r="D30" s="71"/>
      <c r="E30" s="90">
        <v>0</v>
      </c>
      <c r="G30" s="70"/>
      <c r="H30" s="71"/>
      <c r="I30" s="90">
        <v>0</v>
      </c>
      <c r="K30" s="70"/>
      <c r="L30" s="71"/>
      <c r="M30" s="90">
        <v>0</v>
      </c>
      <c r="O30" s="92"/>
    </row>
    <row r="31" spans="1:15" s="38" customFormat="1" x14ac:dyDescent="0.25">
      <c r="A31" s="50" t="s">
        <v>60</v>
      </c>
      <c r="C31" s="91"/>
      <c r="D31" s="42"/>
      <c r="E31" s="90">
        <v>0</v>
      </c>
      <c r="G31" s="91"/>
      <c r="H31" s="42"/>
      <c r="I31" s="90">
        <v>0</v>
      </c>
      <c r="K31" s="91"/>
      <c r="L31" s="42"/>
      <c r="M31" s="90">
        <v>0</v>
      </c>
      <c r="O31" s="65"/>
    </row>
    <row r="32" spans="1:15" x14ac:dyDescent="0.25">
      <c r="A32" s="50" t="s">
        <v>61</v>
      </c>
      <c r="C32" s="70"/>
      <c r="D32" s="71"/>
      <c r="E32" s="90">
        <v>0</v>
      </c>
      <c r="G32" s="70"/>
      <c r="H32" s="71"/>
      <c r="I32" s="90">
        <v>0</v>
      </c>
      <c r="K32" s="70"/>
      <c r="L32" s="71"/>
      <c r="M32" s="90">
        <v>0</v>
      </c>
      <c r="O32" s="65"/>
    </row>
    <row r="33" spans="1:15" x14ac:dyDescent="0.25">
      <c r="A33" s="50" t="s">
        <v>62</v>
      </c>
      <c r="C33" s="70"/>
      <c r="D33" s="71"/>
      <c r="E33" s="90">
        <v>0</v>
      </c>
      <c r="G33" s="70"/>
      <c r="H33" s="71"/>
      <c r="I33" s="90">
        <v>0</v>
      </c>
      <c r="K33" s="70"/>
      <c r="L33" s="71"/>
      <c r="M33" s="90">
        <v>0</v>
      </c>
      <c r="O33" s="65"/>
    </row>
    <row r="34" spans="1:15" x14ac:dyDescent="0.25">
      <c r="A34" s="50" t="s">
        <v>63</v>
      </c>
      <c r="B34" s="93"/>
      <c r="C34" s="70"/>
      <c r="D34" s="71"/>
      <c r="E34" s="90">
        <v>400</v>
      </c>
      <c r="F34" s="93"/>
      <c r="G34" s="70"/>
      <c r="H34" s="71"/>
      <c r="I34" s="90">
        <v>400</v>
      </c>
      <c r="J34" s="93"/>
      <c r="K34" s="70"/>
      <c r="L34" s="71"/>
      <c r="M34" s="90">
        <v>400</v>
      </c>
      <c r="N34" s="93"/>
      <c r="O34" s="92" t="s">
        <v>64</v>
      </c>
    </row>
    <row r="35" spans="1:15" x14ac:dyDescent="0.25">
      <c r="A35" s="50" t="s">
        <v>65</v>
      </c>
      <c r="B35" s="93"/>
      <c r="C35" s="70"/>
      <c r="D35" s="71"/>
      <c r="E35" s="90">
        <f>+(SUM(E23:E34)*0.1)</f>
        <v>250.4</v>
      </c>
      <c r="F35" s="93"/>
      <c r="G35" s="70"/>
      <c r="H35" s="71"/>
      <c r="I35" s="90">
        <f>+(SUM(I23:I34)*0.1)</f>
        <v>279.2</v>
      </c>
      <c r="J35" s="93"/>
      <c r="K35" s="70"/>
      <c r="L35" s="71"/>
      <c r="M35" s="90">
        <f>+(SUM(M23:M34)*0.1)</f>
        <v>314.40000000000003</v>
      </c>
      <c r="N35" s="93"/>
      <c r="O35" s="59"/>
    </row>
    <row r="36" spans="1:15" s="38" customFormat="1" x14ac:dyDescent="0.25">
      <c r="B36" s="93"/>
      <c r="C36" s="91"/>
      <c r="D36" s="42"/>
      <c r="E36" s="90"/>
      <c r="F36" s="93"/>
      <c r="G36" s="91"/>
      <c r="H36" s="42"/>
      <c r="I36" s="90"/>
      <c r="J36" s="93"/>
      <c r="K36" s="91"/>
      <c r="L36" s="42"/>
      <c r="M36" s="90"/>
      <c r="N36" s="93"/>
      <c r="O36" s="59"/>
    </row>
    <row r="37" spans="1:15" s="99" customFormat="1" x14ac:dyDescent="0.25">
      <c r="A37" s="94" t="s">
        <v>66</v>
      </c>
      <c r="B37" s="95"/>
      <c r="C37" s="96"/>
      <c r="D37" s="97"/>
      <c r="E37" s="98"/>
      <c r="F37" s="95"/>
      <c r="G37" s="96"/>
      <c r="H37" s="97"/>
      <c r="I37" s="98"/>
      <c r="J37" s="95"/>
      <c r="K37" s="96"/>
      <c r="L37" s="97"/>
      <c r="M37" s="98"/>
      <c r="N37" s="95"/>
      <c r="O37" s="59"/>
    </row>
    <row r="38" spans="1:15" x14ac:dyDescent="0.25">
      <c r="A38" s="60" t="s">
        <v>67</v>
      </c>
      <c r="B38" s="55"/>
      <c r="C38" s="100"/>
      <c r="D38" s="63"/>
      <c r="E38" s="64">
        <v>-1000</v>
      </c>
      <c r="F38" s="55"/>
      <c r="G38" s="100"/>
      <c r="H38" s="63"/>
      <c r="I38" s="64">
        <v>-1000</v>
      </c>
      <c r="J38" s="55"/>
      <c r="K38" s="100"/>
      <c r="L38" s="63"/>
      <c r="M38" s="64">
        <v>-1000</v>
      </c>
      <c r="N38" s="55"/>
      <c r="O38" s="59" t="s">
        <v>68</v>
      </c>
    </row>
    <row r="39" spans="1:15" x14ac:dyDescent="0.25">
      <c r="A39" s="67"/>
      <c r="B39" s="55"/>
      <c r="C39" s="68"/>
      <c r="D39" s="69"/>
      <c r="E39" s="58"/>
      <c r="F39" s="55"/>
      <c r="G39" s="68"/>
      <c r="H39" s="69"/>
      <c r="I39" s="58"/>
      <c r="J39" s="55"/>
      <c r="K39" s="68"/>
      <c r="L39" s="69"/>
      <c r="M39" s="58"/>
      <c r="N39" s="55"/>
      <c r="O39" s="101"/>
    </row>
    <row r="40" spans="1:15" x14ac:dyDescent="0.25">
      <c r="A40" s="74" t="s">
        <v>69</v>
      </c>
      <c r="B40" s="93"/>
      <c r="C40" s="88"/>
      <c r="D40" s="89"/>
      <c r="E40" s="102">
        <f>SUM(E22:E39)</f>
        <v>1754.4</v>
      </c>
      <c r="F40" s="93"/>
      <c r="G40" s="88"/>
      <c r="H40" s="89"/>
      <c r="I40" s="102">
        <f>SUM(I22:I39)</f>
        <v>2071.1999999999998</v>
      </c>
      <c r="J40" s="93"/>
      <c r="K40" s="88"/>
      <c r="L40" s="89"/>
      <c r="M40" s="102">
        <f>SUM(M22:M39)</f>
        <v>2458.4</v>
      </c>
      <c r="N40" s="93"/>
    </row>
    <row r="41" spans="1:15" x14ac:dyDescent="0.25">
      <c r="A41" s="86"/>
      <c r="B41" s="93"/>
      <c r="C41" s="88"/>
      <c r="D41" s="89"/>
      <c r="E41" s="103"/>
      <c r="F41" s="93"/>
      <c r="G41" s="88"/>
      <c r="H41" s="89"/>
      <c r="I41" s="103"/>
      <c r="J41" s="93"/>
      <c r="K41" s="88"/>
      <c r="L41" s="89"/>
      <c r="M41" s="103"/>
      <c r="N41" s="93"/>
    </row>
    <row r="42" spans="1:15" ht="14.25" thickBot="1" x14ac:dyDescent="0.3">
      <c r="A42" s="104"/>
      <c r="B42" s="93"/>
      <c r="C42" s="105"/>
      <c r="D42" s="104"/>
      <c r="E42" s="106"/>
      <c r="F42" s="93"/>
      <c r="G42" s="105"/>
      <c r="H42" s="104"/>
      <c r="I42" s="106"/>
      <c r="J42" s="93"/>
      <c r="K42" s="105"/>
      <c r="L42" s="104"/>
      <c r="M42" s="106"/>
      <c r="N42" s="93"/>
      <c r="O42" s="107"/>
    </row>
    <row r="43" spans="1:15" x14ac:dyDescent="0.25">
      <c r="A43" s="86"/>
      <c r="B43" s="93"/>
      <c r="C43" s="45"/>
      <c r="D43" s="46"/>
      <c r="E43" s="47"/>
      <c r="F43" s="93"/>
      <c r="G43" s="45"/>
      <c r="H43" s="46"/>
      <c r="I43" s="47"/>
      <c r="J43" s="93"/>
      <c r="K43" s="45"/>
      <c r="L43" s="46"/>
      <c r="M43" s="47"/>
      <c r="N43" s="93"/>
      <c r="O43" s="59"/>
    </row>
    <row r="44" spans="1:15" ht="14.25" thickBot="1" x14ac:dyDescent="0.3">
      <c r="B44" s="93"/>
      <c r="C44" s="108"/>
      <c r="D44" s="109"/>
      <c r="E44" s="110"/>
      <c r="F44" s="93"/>
      <c r="G44" s="108"/>
      <c r="H44" s="109"/>
      <c r="I44" s="110"/>
      <c r="J44" s="93"/>
      <c r="K44" s="108"/>
      <c r="L44" s="109"/>
      <c r="M44" s="110"/>
      <c r="N44" s="93"/>
      <c r="O44" s="59"/>
    </row>
    <row r="45" spans="1:15" ht="14.25" thickBot="1" x14ac:dyDescent="0.3">
      <c r="A45" s="86" t="s">
        <v>70</v>
      </c>
      <c r="B45" s="111"/>
      <c r="C45" s="88"/>
      <c r="D45" s="89"/>
      <c r="E45" s="112">
        <f>E17-E40</f>
        <v>765.59999999999991</v>
      </c>
      <c r="F45" s="111"/>
      <c r="G45" s="88"/>
      <c r="H45" s="89"/>
      <c r="I45" s="112">
        <f>I17-I40</f>
        <v>1888.8000000000002</v>
      </c>
      <c r="J45" s="111"/>
      <c r="K45" s="88"/>
      <c r="L45" s="89"/>
      <c r="M45" s="112">
        <f>M17-M40</f>
        <v>3261.6</v>
      </c>
      <c r="N45" s="111"/>
      <c r="O45" s="59"/>
    </row>
    <row r="46" spans="1:15" x14ac:dyDescent="0.25">
      <c r="A46" s="86"/>
      <c r="B46" s="111"/>
      <c r="C46" s="88"/>
      <c r="D46" s="89"/>
      <c r="E46" s="103"/>
      <c r="F46" s="111"/>
      <c r="G46" s="88"/>
      <c r="H46" s="89"/>
      <c r="I46" s="103"/>
      <c r="J46" s="111"/>
      <c r="K46" s="88"/>
      <c r="L46" s="89"/>
      <c r="M46" s="103"/>
      <c r="N46" s="111"/>
      <c r="O46" s="59"/>
    </row>
    <row r="47" spans="1:15" x14ac:dyDescent="0.25">
      <c r="A47" s="86" t="s">
        <v>71</v>
      </c>
      <c r="B47" s="113"/>
      <c r="C47" s="114"/>
      <c r="D47" s="115"/>
      <c r="E47" s="116">
        <f>E45/E17</f>
        <v>0.30380952380952375</v>
      </c>
      <c r="F47" s="113"/>
      <c r="G47" s="114"/>
      <c r="H47" s="115"/>
      <c r="I47" s="116">
        <f>I45/I17</f>
        <v>0.47696969696969699</v>
      </c>
      <c r="J47" s="113"/>
      <c r="K47" s="114"/>
      <c r="L47" s="115"/>
      <c r="M47" s="116">
        <f>M45/M17</f>
        <v>0.57020979020979023</v>
      </c>
      <c r="N47" s="113"/>
      <c r="O47" s="59"/>
    </row>
    <row r="48" spans="1:15" x14ac:dyDescent="0.25">
      <c r="A48" s="86"/>
      <c r="C48" s="117"/>
      <c r="D48" s="118"/>
      <c r="E48" s="119"/>
      <c r="G48" s="117"/>
      <c r="H48" s="118"/>
      <c r="I48" s="119"/>
      <c r="K48" s="117"/>
      <c r="L48" s="118"/>
      <c r="M48" s="119"/>
    </row>
    <row r="49" spans="1:13" hidden="1" x14ac:dyDescent="0.25">
      <c r="A49" s="86"/>
      <c r="B49" s="120"/>
      <c r="C49" s="88"/>
      <c r="D49" s="89"/>
      <c r="E49" s="121"/>
      <c r="G49" s="88"/>
      <c r="H49" s="89"/>
      <c r="I49" s="121"/>
      <c r="K49" s="88"/>
      <c r="L49" s="89"/>
      <c r="M49" s="121"/>
    </row>
    <row r="50" spans="1:13" hidden="1" x14ac:dyDescent="0.25">
      <c r="A50" s="122" t="s">
        <v>45</v>
      </c>
      <c r="B50" s="123"/>
      <c r="C50" s="124"/>
      <c r="D50" s="125"/>
      <c r="E50" s="126">
        <f>+E19</f>
        <v>0</v>
      </c>
      <c r="G50" s="124"/>
      <c r="H50" s="125"/>
      <c r="I50" s="126">
        <f>+I19</f>
        <v>47.25</v>
      </c>
      <c r="K50" s="124"/>
      <c r="L50" s="125"/>
      <c r="M50" s="126">
        <f>+M19</f>
        <v>78.75</v>
      </c>
    </row>
    <row r="51" spans="1:13" hidden="1" x14ac:dyDescent="0.25">
      <c r="A51" s="127" t="s">
        <v>72</v>
      </c>
      <c r="B51" s="123"/>
      <c r="C51" s="124"/>
      <c r="D51" s="125"/>
      <c r="E51" s="128">
        <v>0</v>
      </c>
      <c r="G51" s="124"/>
      <c r="H51" s="125"/>
      <c r="I51" s="128">
        <v>0</v>
      </c>
      <c r="K51" s="124"/>
      <c r="L51" s="125"/>
      <c r="M51" s="128">
        <v>0</v>
      </c>
    </row>
    <row r="52" spans="1:13" hidden="1" x14ac:dyDescent="0.25">
      <c r="A52" s="122" t="s">
        <v>73</v>
      </c>
      <c r="B52" s="123"/>
      <c r="C52" s="124"/>
      <c r="D52" s="125"/>
      <c r="E52" s="126">
        <f>SUM(E50:E51)</f>
        <v>0</v>
      </c>
      <c r="G52" s="124"/>
      <c r="H52" s="125"/>
      <c r="I52" s="126">
        <f>SUM(I50:I51)</f>
        <v>47.25</v>
      </c>
      <c r="K52" s="124"/>
      <c r="L52" s="125"/>
      <c r="M52" s="126">
        <f>SUM(M50:M51)</f>
        <v>78.75</v>
      </c>
    </row>
    <row r="53" spans="1:13" hidden="1" x14ac:dyDescent="0.25">
      <c r="A53" s="122"/>
      <c r="B53" s="123"/>
      <c r="C53" s="124"/>
      <c r="D53" s="125"/>
      <c r="E53" s="129"/>
      <c r="G53" s="124"/>
      <c r="H53" s="125"/>
      <c r="I53" s="129"/>
      <c r="K53" s="124"/>
      <c r="L53" s="125"/>
      <c r="M53" s="129"/>
    </row>
    <row r="54" spans="1:13" hidden="1" x14ac:dyDescent="0.25">
      <c r="A54" s="130" t="s">
        <v>74</v>
      </c>
      <c r="B54" s="123"/>
      <c r="C54" s="124"/>
      <c r="D54" s="125"/>
      <c r="E54" s="126">
        <f>+E45-E50</f>
        <v>765.59999999999991</v>
      </c>
      <c r="G54" s="124"/>
      <c r="H54" s="125"/>
      <c r="I54" s="126">
        <f>+I45-I50</f>
        <v>1841.5500000000002</v>
      </c>
      <c r="K54" s="124"/>
      <c r="L54" s="125"/>
      <c r="M54" s="126">
        <f>+M45-M50</f>
        <v>3182.85</v>
      </c>
    </row>
    <row r="55" spans="1:13" hidden="1" x14ac:dyDescent="0.25">
      <c r="A55" s="122"/>
      <c r="B55" s="123"/>
      <c r="C55" s="124"/>
      <c r="D55" s="125"/>
      <c r="E55" s="129"/>
      <c r="G55" s="124"/>
      <c r="H55" s="125"/>
      <c r="I55" s="129"/>
      <c r="K55" s="124"/>
      <c r="L55" s="125"/>
      <c r="M55" s="129"/>
    </row>
    <row r="56" spans="1:13" hidden="1" x14ac:dyDescent="0.25">
      <c r="A56" s="122" t="s">
        <v>71</v>
      </c>
      <c r="B56" s="123"/>
      <c r="C56" s="124"/>
      <c r="D56" s="125"/>
      <c r="E56" s="129">
        <f>+E54/E17</f>
        <v>0.30380952380952375</v>
      </c>
      <c r="G56" s="124"/>
      <c r="H56" s="125"/>
      <c r="I56" s="129">
        <f>+I54/I17</f>
        <v>0.46503787878787883</v>
      </c>
      <c r="K56" s="124"/>
      <c r="L56" s="125"/>
      <c r="M56" s="129">
        <f>+M54/M17</f>
        <v>0.55644230769230763</v>
      </c>
    </row>
    <row r="57" spans="1:13" hidden="1" x14ac:dyDescent="0.25">
      <c r="A57" s="86"/>
      <c r="B57" s="120"/>
      <c r="C57" s="45"/>
      <c r="D57" s="46"/>
      <c r="E57" s="47"/>
      <c r="G57" s="45"/>
      <c r="H57" s="46"/>
      <c r="I57" s="47"/>
      <c r="K57" s="45"/>
      <c r="L57" s="46"/>
      <c r="M57" s="47"/>
    </row>
  </sheetData>
  <pageMargins left="0.5" right="0.25" top="0.5" bottom="0.2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0585-13B0-4B59-8242-1923C42BFCAE}">
  <sheetPr>
    <pageSetUpPr fitToPage="1"/>
  </sheetPr>
  <dimension ref="B1:BD30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8" width="2.7109375" style="149" customWidth="1"/>
    <col min="9" max="9" width="2.85546875" style="149" customWidth="1"/>
    <col min="10" max="16" width="2.7109375" style="149" customWidth="1"/>
    <col min="17" max="17" width="1.85546875" style="149" bestFit="1" customWidth="1"/>
    <col min="18" max="28" width="2.7109375" style="149" customWidth="1"/>
    <col min="29" max="30" width="2.42578125" style="149" customWidth="1"/>
    <col min="31" max="39" width="2.7109375" style="149" customWidth="1"/>
    <col min="40" max="45" width="1.85546875" style="138" bestFit="1" customWidth="1"/>
    <col min="46" max="46" width="2.7109375" style="138" bestFit="1" customWidth="1"/>
    <col min="47" max="47" width="2.7109375" style="138" customWidth="1"/>
    <col min="48" max="54" width="2.7109375" style="138" bestFit="1" customWidth="1"/>
    <col min="55" max="56" width="2.7109375" style="138" customWidth="1"/>
    <col min="57" max="16384" width="9.140625" style="149"/>
  </cols>
  <sheetData>
    <row r="1" spans="2:56" s="139" customFormat="1" ht="15.75" x14ac:dyDescent="0.25">
      <c r="B1" s="139" t="s">
        <v>96</v>
      </c>
      <c r="I1" s="139" t="s">
        <v>97</v>
      </c>
      <c r="AN1" s="131" t="s">
        <v>98</v>
      </c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2"/>
    </row>
    <row r="2" spans="2:56" s="145" customFormat="1" ht="12" x14ac:dyDescent="0.2">
      <c r="B2" s="140">
        <v>24</v>
      </c>
      <c r="C2" s="140">
        <f>+B2+1</f>
        <v>25</v>
      </c>
      <c r="D2" s="140">
        <f t="shared" ref="D2:H2" si="0">+C2+1</f>
        <v>26</v>
      </c>
      <c r="E2" s="140">
        <f t="shared" si="0"/>
        <v>27</v>
      </c>
      <c r="F2" s="140">
        <f t="shared" si="0"/>
        <v>28</v>
      </c>
      <c r="G2" s="140">
        <f t="shared" si="0"/>
        <v>29</v>
      </c>
      <c r="H2" s="140">
        <f t="shared" si="0"/>
        <v>30</v>
      </c>
      <c r="I2" s="141">
        <v>1</v>
      </c>
      <c r="J2" s="141">
        <f>+I2+1</f>
        <v>2</v>
      </c>
      <c r="K2" s="141">
        <f t="shared" ref="K2:AK2" si="1">+J2+1</f>
        <v>3</v>
      </c>
      <c r="L2" s="142">
        <f t="shared" si="1"/>
        <v>4</v>
      </c>
      <c r="M2" s="143">
        <f t="shared" si="1"/>
        <v>5</v>
      </c>
      <c r="N2" s="143">
        <f t="shared" si="1"/>
        <v>6</v>
      </c>
      <c r="O2" s="141">
        <f t="shared" si="1"/>
        <v>7</v>
      </c>
      <c r="P2" s="141">
        <f t="shared" si="1"/>
        <v>8</v>
      </c>
      <c r="Q2" s="141">
        <f t="shared" si="1"/>
        <v>9</v>
      </c>
      <c r="R2" s="141">
        <f t="shared" si="1"/>
        <v>10</v>
      </c>
      <c r="S2" s="141">
        <f t="shared" si="1"/>
        <v>11</v>
      </c>
      <c r="T2" s="141">
        <f t="shared" si="1"/>
        <v>12</v>
      </c>
      <c r="U2" s="141">
        <f t="shared" si="1"/>
        <v>13</v>
      </c>
      <c r="V2" s="141">
        <f t="shared" si="1"/>
        <v>14</v>
      </c>
      <c r="W2" s="141">
        <f t="shared" si="1"/>
        <v>15</v>
      </c>
      <c r="X2" s="141">
        <f t="shared" si="1"/>
        <v>16</v>
      </c>
      <c r="Y2" s="141">
        <f t="shared" si="1"/>
        <v>17</v>
      </c>
      <c r="Z2" s="144">
        <f t="shared" si="1"/>
        <v>18</v>
      </c>
      <c r="AA2" s="141">
        <f t="shared" si="1"/>
        <v>19</v>
      </c>
      <c r="AB2" s="141">
        <f t="shared" si="1"/>
        <v>20</v>
      </c>
      <c r="AC2" s="141">
        <f t="shared" si="1"/>
        <v>21</v>
      </c>
      <c r="AD2" s="141">
        <f t="shared" si="1"/>
        <v>22</v>
      </c>
      <c r="AE2" s="141">
        <f t="shared" si="1"/>
        <v>23</v>
      </c>
      <c r="AF2" s="141">
        <f t="shared" si="1"/>
        <v>24</v>
      </c>
      <c r="AG2" s="141">
        <f t="shared" si="1"/>
        <v>25</v>
      </c>
      <c r="AH2" s="141">
        <f t="shared" si="1"/>
        <v>26</v>
      </c>
      <c r="AI2" s="141">
        <f t="shared" si="1"/>
        <v>27</v>
      </c>
      <c r="AJ2" s="141">
        <f t="shared" si="1"/>
        <v>28</v>
      </c>
      <c r="AK2" s="141">
        <f t="shared" si="1"/>
        <v>29</v>
      </c>
      <c r="AL2" s="142">
        <f>+AK2+1</f>
        <v>30</v>
      </c>
      <c r="AM2" s="142">
        <f>+AL2+1</f>
        <v>31</v>
      </c>
      <c r="AN2" s="133">
        <v>1</v>
      </c>
      <c r="AO2" s="133">
        <f t="shared" ref="AO2:BD2" si="2">+AN2+1</f>
        <v>2</v>
      </c>
      <c r="AP2" s="133">
        <f t="shared" si="2"/>
        <v>3</v>
      </c>
      <c r="AQ2" s="133">
        <f t="shared" si="2"/>
        <v>4</v>
      </c>
      <c r="AR2" s="133">
        <f t="shared" si="2"/>
        <v>5</v>
      </c>
      <c r="AS2" s="133">
        <f t="shared" si="2"/>
        <v>6</v>
      </c>
      <c r="AT2" s="133">
        <f t="shared" si="2"/>
        <v>7</v>
      </c>
      <c r="AU2" s="133">
        <f t="shared" si="2"/>
        <v>8</v>
      </c>
      <c r="AV2" s="133">
        <f t="shared" si="2"/>
        <v>9</v>
      </c>
      <c r="AW2" s="133">
        <f t="shared" si="2"/>
        <v>10</v>
      </c>
      <c r="AX2" s="133">
        <f t="shared" si="2"/>
        <v>11</v>
      </c>
      <c r="AY2" s="133">
        <f t="shared" si="2"/>
        <v>12</v>
      </c>
      <c r="AZ2" s="133">
        <f t="shared" si="2"/>
        <v>13</v>
      </c>
      <c r="BA2" s="133">
        <f t="shared" si="2"/>
        <v>14</v>
      </c>
      <c r="BB2" s="133">
        <f t="shared" si="2"/>
        <v>15</v>
      </c>
      <c r="BC2" s="133">
        <f t="shared" si="2"/>
        <v>16</v>
      </c>
      <c r="BD2" s="134">
        <f t="shared" si="2"/>
        <v>17</v>
      </c>
    </row>
    <row r="3" spans="2:56" s="139" customFormat="1" ht="99" thickBot="1" x14ac:dyDescent="0.3">
      <c r="B3" s="146" t="s">
        <v>79</v>
      </c>
      <c r="C3" s="146"/>
      <c r="D3" s="146"/>
      <c r="E3" s="146"/>
      <c r="F3" s="146"/>
      <c r="G3" s="146"/>
      <c r="H3" s="146"/>
      <c r="I3" s="147"/>
      <c r="J3" s="147"/>
      <c r="K3" s="147"/>
      <c r="L3" s="147"/>
      <c r="M3" s="147"/>
      <c r="N3" s="147"/>
      <c r="O3" s="147"/>
      <c r="P3" s="147" t="s">
        <v>80</v>
      </c>
      <c r="Q3" s="147"/>
      <c r="R3" s="147"/>
      <c r="S3" s="147"/>
      <c r="T3" s="147"/>
      <c r="U3" s="147"/>
      <c r="V3" s="147"/>
      <c r="W3" s="147" t="s">
        <v>81</v>
      </c>
      <c r="X3" s="147"/>
      <c r="Y3" s="147"/>
      <c r="Z3" s="148" t="s">
        <v>82</v>
      </c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 t="s">
        <v>83</v>
      </c>
      <c r="BC3" s="135"/>
      <c r="BD3" s="136" t="s">
        <v>84</v>
      </c>
    </row>
    <row r="5" spans="2:56" x14ac:dyDescent="0.25">
      <c r="C5" s="150" t="s">
        <v>85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N5" s="151"/>
      <c r="AO5" s="151"/>
      <c r="AP5" s="151"/>
      <c r="AQ5" s="137"/>
      <c r="AR5" s="137"/>
      <c r="AS5" s="137"/>
      <c r="AV5" s="137"/>
      <c r="AW5" s="137"/>
      <c r="AX5" s="137"/>
      <c r="AY5" s="137"/>
      <c r="AZ5" s="137"/>
    </row>
    <row r="6" spans="2:56" x14ac:dyDescent="0.25">
      <c r="C6" s="151"/>
      <c r="D6" s="152" t="s">
        <v>86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N6" s="151"/>
      <c r="AO6" s="151"/>
      <c r="AP6" s="151"/>
      <c r="AQ6" s="137"/>
      <c r="AR6" s="137"/>
      <c r="AS6" s="137"/>
      <c r="AV6" s="137"/>
      <c r="AW6" s="137"/>
      <c r="AX6" s="137"/>
      <c r="AY6" s="137"/>
      <c r="AZ6" s="137"/>
    </row>
    <row r="7" spans="2:56" x14ac:dyDescent="0.25">
      <c r="C7" s="151"/>
      <c r="D7" s="151"/>
      <c r="E7" s="151" t="s">
        <v>99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N7" s="151"/>
      <c r="AO7" s="151"/>
      <c r="AP7" s="151"/>
      <c r="AQ7" s="137"/>
      <c r="AR7" s="137"/>
      <c r="AS7" s="137"/>
      <c r="AV7" s="137"/>
      <c r="AW7" s="137"/>
      <c r="AX7" s="137"/>
      <c r="AY7" s="137"/>
      <c r="AZ7" s="137"/>
    </row>
    <row r="8" spans="2:56" x14ac:dyDescent="0.25">
      <c r="C8" s="151"/>
      <c r="D8" s="151"/>
      <c r="E8" s="151" t="s">
        <v>100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N8" s="151"/>
      <c r="AO8" s="151"/>
      <c r="AP8" s="151"/>
      <c r="AQ8" s="137"/>
      <c r="AR8" s="137"/>
      <c r="AS8" s="137"/>
      <c r="AV8" s="137"/>
      <c r="AW8" s="137"/>
      <c r="AX8" s="137"/>
      <c r="AY8" s="137"/>
      <c r="AZ8" s="137"/>
    </row>
    <row r="9" spans="2:56" x14ac:dyDescent="0.25">
      <c r="C9" s="151"/>
      <c r="D9" s="151"/>
      <c r="E9" s="151" t="s">
        <v>101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N9" s="151"/>
      <c r="AO9" s="151"/>
      <c r="AP9" s="151"/>
      <c r="AQ9" s="137"/>
      <c r="AR9" s="137"/>
      <c r="AS9" s="137"/>
      <c r="AV9" s="137"/>
      <c r="AW9" s="137"/>
      <c r="AX9" s="137"/>
      <c r="AY9" s="137"/>
      <c r="AZ9" s="137"/>
    </row>
    <row r="10" spans="2:56" x14ac:dyDescent="0.25">
      <c r="C10" s="151"/>
      <c r="D10" s="151"/>
      <c r="E10" s="151"/>
      <c r="F10" s="151"/>
      <c r="G10" s="151"/>
      <c r="H10" s="151" t="s">
        <v>87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N10" s="151"/>
      <c r="AO10" s="151"/>
      <c r="AP10" s="151"/>
      <c r="AQ10" s="137"/>
      <c r="AR10" s="137"/>
      <c r="AS10" s="137"/>
      <c r="AV10" s="137"/>
      <c r="AW10" s="137"/>
      <c r="AX10" s="137"/>
      <c r="AY10" s="137"/>
      <c r="AZ10" s="137"/>
    </row>
    <row r="11" spans="2:56" x14ac:dyDescent="0.25"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N11" s="151"/>
      <c r="AO11" s="151"/>
      <c r="AP11" s="151"/>
      <c r="AQ11" s="137"/>
      <c r="AR11" s="137"/>
      <c r="AS11" s="137"/>
      <c r="AV11" s="137"/>
      <c r="AW11" s="137"/>
      <c r="AX11" s="137"/>
      <c r="AY11" s="137"/>
      <c r="AZ11" s="137"/>
    </row>
    <row r="12" spans="2:56" x14ac:dyDescent="0.25">
      <c r="C12" s="151"/>
      <c r="D12" s="151" t="s">
        <v>88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N12" s="151"/>
      <c r="AO12" s="151"/>
      <c r="AP12" s="151"/>
      <c r="AQ12" s="137"/>
      <c r="AR12" s="137"/>
      <c r="AS12" s="137"/>
      <c r="AV12" s="137"/>
      <c r="AW12" s="137"/>
      <c r="AX12" s="137"/>
      <c r="AY12" s="137"/>
      <c r="AZ12" s="137"/>
    </row>
    <row r="13" spans="2:56" x14ac:dyDescent="0.25">
      <c r="C13" s="151"/>
      <c r="D13" s="151"/>
      <c r="E13" s="153" t="s">
        <v>102</v>
      </c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N13" s="151"/>
      <c r="AO13" s="151"/>
      <c r="AP13" s="151"/>
      <c r="AQ13" s="137"/>
      <c r="AR13" s="137"/>
      <c r="AS13" s="137"/>
      <c r="AV13" s="137"/>
      <c r="AW13" s="137"/>
      <c r="AX13" s="137"/>
      <c r="AY13" s="137"/>
      <c r="AZ13" s="137"/>
    </row>
    <row r="14" spans="2:56" x14ac:dyDescent="0.25">
      <c r="C14" s="151"/>
      <c r="D14" s="151"/>
      <c r="E14" s="151"/>
      <c r="F14" s="151" t="s">
        <v>89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N14" s="151"/>
      <c r="AO14" s="151"/>
      <c r="AP14" s="151"/>
      <c r="AQ14" s="137"/>
      <c r="AR14" s="137"/>
      <c r="AS14" s="137"/>
      <c r="AV14" s="137"/>
      <c r="AW14" s="137"/>
      <c r="AX14" s="137"/>
      <c r="AY14" s="137"/>
      <c r="AZ14" s="137"/>
    </row>
    <row r="15" spans="2:56" x14ac:dyDescent="0.25">
      <c r="C15" s="151"/>
      <c r="D15" s="151"/>
      <c r="E15" s="151"/>
      <c r="F15" s="151" t="s">
        <v>90</v>
      </c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N15" s="151"/>
      <c r="AO15" s="151"/>
      <c r="AP15" s="151"/>
      <c r="AQ15" s="137"/>
      <c r="AR15" s="137"/>
      <c r="AS15" s="137"/>
      <c r="AV15" s="137"/>
      <c r="AW15" s="137"/>
      <c r="AX15" s="137"/>
      <c r="AY15" s="137"/>
      <c r="AZ15" s="137"/>
    </row>
    <row r="16" spans="2:56" x14ac:dyDescent="0.25">
      <c r="C16" s="151"/>
      <c r="D16" s="151"/>
      <c r="E16" s="151"/>
      <c r="F16" s="151" t="s">
        <v>91</v>
      </c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N16" s="151"/>
      <c r="AO16" s="151"/>
      <c r="AP16" s="151"/>
      <c r="AQ16" s="137"/>
      <c r="AR16" s="137"/>
      <c r="AS16" s="137"/>
      <c r="AV16" s="137"/>
      <c r="AW16" s="137"/>
      <c r="AX16" s="137"/>
      <c r="AY16" s="137"/>
      <c r="AZ16" s="137"/>
    </row>
    <row r="17" spans="3:52" x14ac:dyDescent="0.25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N17" s="151"/>
      <c r="AO17" s="151"/>
      <c r="AP17" s="151"/>
      <c r="AQ17" s="137"/>
      <c r="AR17" s="137"/>
      <c r="AS17" s="137"/>
      <c r="AV17" s="137"/>
      <c r="AW17" s="137"/>
      <c r="AX17" s="137"/>
      <c r="AY17" s="137"/>
      <c r="AZ17" s="137"/>
    </row>
    <row r="18" spans="3:52" x14ac:dyDescent="0.25">
      <c r="C18" s="151"/>
      <c r="D18" s="151" t="s">
        <v>92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N18" s="151"/>
      <c r="AO18" s="151"/>
      <c r="AP18" s="151"/>
      <c r="AQ18" s="137"/>
      <c r="AR18" s="137"/>
      <c r="AS18" s="137"/>
      <c r="AV18" s="137"/>
      <c r="AW18" s="137"/>
      <c r="AX18" s="137"/>
      <c r="AY18" s="137"/>
      <c r="AZ18" s="137"/>
    </row>
    <row r="19" spans="3:52" x14ac:dyDescent="0.25">
      <c r="C19" s="151"/>
      <c r="D19" s="151"/>
      <c r="E19" s="151" t="s">
        <v>103</v>
      </c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N19" s="151"/>
      <c r="AO19" s="151"/>
      <c r="AP19" s="151"/>
      <c r="AQ19" s="137"/>
      <c r="AR19" s="137"/>
      <c r="AS19" s="137"/>
      <c r="AV19" s="137"/>
      <c r="AW19" s="137"/>
      <c r="AX19" s="137"/>
      <c r="AY19" s="137"/>
      <c r="AZ19" s="137"/>
    </row>
    <row r="20" spans="3:52" x14ac:dyDescent="0.25">
      <c r="C20" s="151"/>
      <c r="D20" s="151"/>
      <c r="E20" s="151"/>
      <c r="F20" s="151"/>
      <c r="G20" s="151" t="s">
        <v>104</v>
      </c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N20" s="151"/>
      <c r="AO20" s="151"/>
      <c r="AP20" s="151"/>
      <c r="AQ20" s="137"/>
      <c r="AR20" s="137"/>
      <c r="AS20" s="137"/>
      <c r="AV20" s="137"/>
      <c r="AW20" s="137"/>
      <c r="AX20" s="137"/>
      <c r="AY20" s="137"/>
      <c r="AZ20" s="137"/>
    </row>
    <row r="21" spans="3:52" x14ac:dyDescent="0.25">
      <c r="C21" s="151"/>
      <c r="D21" s="151"/>
      <c r="E21" s="151" t="s">
        <v>93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N21" s="151"/>
      <c r="AO21" s="151"/>
      <c r="AP21" s="151"/>
      <c r="AQ21" s="137"/>
      <c r="AR21" s="137"/>
      <c r="AS21" s="137"/>
      <c r="AV21" s="137"/>
      <c r="AW21" s="137"/>
      <c r="AX21" s="137"/>
      <c r="AY21" s="137"/>
      <c r="AZ21" s="137"/>
    </row>
    <row r="22" spans="3:52" x14ac:dyDescent="0.25">
      <c r="C22" s="151"/>
      <c r="D22" s="151"/>
      <c r="E22" s="151"/>
      <c r="F22" s="151" t="s">
        <v>94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N22" s="151"/>
      <c r="AO22" s="151"/>
      <c r="AP22" s="151"/>
      <c r="AQ22" s="137"/>
      <c r="AR22" s="137"/>
      <c r="AS22" s="137"/>
      <c r="AV22" s="137"/>
      <c r="AW22" s="137"/>
      <c r="AX22" s="137"/>
      <c r="AY22" s="137"/>
      <c r="AZ22" s="137"/>
    </row>
    <row r="23" spans="3:52" x14ac:dyDescent="0.25">
      <c r="C23" s="151"/>
      <c r="D23" s="151"/>
      <c r="E23" s="151"/>
      <c r="F23" s="151"/>
      <c r="G23" s="151" t="s">
        <v>105</v>
      </c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N23" s="151"/>
      <c r="AO23" s="151"/>
      <c r="AP23" s="151"/>
      <c r="AQ23" s="137"/>
      <c r="AR23" s="137"/>
      <c r="AS23" s="137"/>
      <c r="AV23" s="137"/>
      <c r="AW23" s="137"/>
      <c r="AX23" s="137"/>
      <c r="AY23" s="137"/>
      <c r="AZ23" s="137"/>
    </row>
    <row r="24" spans="3:52" x14ac:dyDescent="0.25"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N24" s="151"/>
      <c r="AO24" s="151"/>
      <c r="AP24" s="151"/>
      <c r="AQ24" s="137"/>
      <c r="AR24" s="137"/>
      <c r="AS24" s="137"/>
      <c r="AV24" s="137"/>
      <c r="AW24" s="137"/>
      <c r="AX24" s="137"/>
      <c r="AY24" s="137"/>
      <c r="AZ24" s="137"/>
    </row>
    <row r="25" spans="3:52" x14ac:dyDescent="0.25">
      <c r="C25" s="151"/>
      <c r="D25" s="151" t="s">
        <v>95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N25" s="151"/>
      <c r="AO25" s="151"/>
      <c r="AP25" s="151"/>
      <c r="AQ25" s="137"/>
      <c r="AR25" s="137"/>
      <c r="AS25" s="137"/>
      <c r="AV25" s="137"/>
      <c r="AW25" s="137"/>
      <c r="AX25" s="137"/>
      <c r="AY25" s="137"/>
      <c r="AZ25" s="137"/>
    </row>
    <row r="26" spans="3:52" x14ac:dyDescent="0.25">
      <c r="C26" s="151"/>
      <c r="D26" s="151"/>
      <c r="E26" s="151" t="s">
        <v>106</v>
      </c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N26" s="151"/>
      <c r="AO26" s="151"/>
      <c r="AP26" s="151"/>
      <c r="AQ26" s="137"/>
      <c r="AR26" s="137"/>
      <c r="AS26" s="137"/>
      <c r="AV26" s="137"/>
      <c r="AW26" s="137"/>
      <c r="AX26" s="137"/>
      <c r="AY26" s="137"/>
      <c r="AZ26" s="137"/>
    </row>
    <row r="27" spans="3:52" x14ac:dyDescent="0.25">
      <c r="C27" s="151"/>
      <c r="D27" s="151"/>
      <c r="E27" s="151" t="s">
        <v>107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N27" s="151"/>
      <c r="AO27" s="151"/>
      <c r="AP27" s="151"/>
      <c r="AQ27" s="137"/>
      <c r="AR27" s="137"/>
      <c r="AS27" s="137"/>
      <c r="AV27" s="137"/>
      <c r="AW27" s="137"/>
      <c r="AX27" s="137"/>
      <c r="AY27" s="137"/>
      <c r="AZ27" s="137"/>
    </row>
    <row r="28" spans="3:52" x14ac:dyDescent="0.25"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N28" s="151"/>
      <c r="AO28" s="151"/>
      <c r="AP28" s="151"/>
      <c r="AQ28" s="137"/>
      <c r="AR28" s="137"/>
      <c r="AS28" s="137"/>
      <c r="AV28" s="137"/>
      <c r="AW28" s="137"/>
      <c r="AX28" s="137"/>
      <c r="AY28" s="137"/>
      <c r="AZ28" s="137"/>
    </row>
    <row r="29" spans="3:52" x14ac:dyDescent="0.25">
      <c r="C29" s="151"/>
      <c r="D29" s="151" t="s">
        <v>84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N29" s="151"/>
      <c r="AO29" s="151"/>
      <c r="AP29" s="151"/>
      <c r="AQ29" s="137"/>
      <c r="AR29" s="137"/>
      <c r="AS29" s="137"/>
      <c r="AV29" s="137"/>
      <c r="AW29" s="137"/>
      <c r="AX29" s="137"/>
      <c r="AY29" s="137"/>
      <c r="AZ29" s="137"/>
    </row>
    <row r="30" spans="3:52" x14ac:dyDescent="0.25">
      <c r="C30" s="151"/>
      <c r="D30" s="151"/>
      <c r="E30" s="153" t="s">
        <v>12</v>
      </c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N30" s="151"/>
      <c r="AO30" s="151"/>
      <c r="AP30" s="151"/>
      <c r="AQ30" s="137"/>
      <c r="AR30" s="137"/>
      <c r="AS30" s="137"/>
      <c r="AV30" s="137"/>
      <c r="AW30" s="137"/>
      <c r="AX30" s="137"/>
      <c r="AY30" s="137"/>
      <c r="AZ30" s="137"/>
    </row>
  </sheetData>
  <pageMargins left="0.5" right="0.25" top="0.5" bottom="0.25" header="0.3" footer="0.3"/>
  <pageSetup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D4A2-7860-4611-89EB-4DFFB114915A}">
  <sheetPr>
    <pageSetUpPr fitToPage="1"/>
  </sheetPr>
  <dimension ref="B1:D43"/>
  <sheetViews>
    <sheetView workbookViewId="0"/>
  </sheetViews>
  <sheetFormatPr defaultColWidth="9.140625" defaultRowHeight="15" x14ac:dyDescent="0.25"/>
  <cols>
    <col min="1" max="1" width="3.42578125" style="20" customWidth="1"/>
    <col min="2" max="2" width="92.42578125" style="22" bestFit="1" customWidth="1"/>
    <col min="3" max="3" width="6.7109375" style="20" customWidth="1"/>
    <col min="4" max="4" width="66.85546875" style="20" customWidth="1"/>
    <col min="5" max="16384" width="9.140625" style="20"/>
  </cols>
  <sheetData>
    <row r="1" spans="2:4" ht="15.75" x14ac:dyDescent="0.25">
      <c r="B1" s="154" t="s">
        <v>108</v>
      </c>
    </row>
    <row r="2" spans="2:4" ht="15.75" customHeight="1" x14ac:dyDescent="0.25"/>
    <row r="3" spans="2:4" ht="15.75" x14ac:dyDescent="0.25">
      <c r="B3" s="155" t="s">
        <v>109</v>
      </c>
      <c r="D3" s="155" t="s">
        <v>110</v>
      </c>
    </row>
    <row r="4" spans="2:4" ht="18" customHeight="1" x14ac:dyDescent="0.25">
      <c r="B4" s="156" t="s">
        <v>111</v>
      </c>
      <c r="C4" s="157"/>
      <c r="D4" s="156" t="s">
        <v>112</v>
      </c>
    </row>
    <row r="5" spans="2:4" ht="18" customHeight="1" x14ac:dyDescent="0.25">
      <c r="B5" s="158" t="s">
        <v>113</v>
      </c>
      <c r="C5" s="157"/>
      <c r="D5" s="158" t="s">
        <v>114</v>
      </c>
    </row>
    <row r="6" spans="2:4" ht="18" customHeight="1" x14ac:dyDescent="0.25">
      <c r="B6" s="158" t="s">
        <v>115</v>
      </c>
      <c r="C6" s="157"/>
      <c r="D6" s="158" t="s">
        <v>116</v>
      </c>
    </row>
    <row r="7" spans="2:4" ht="18" customHeight="1" x14ac:dyDescent="0.25">
      <c r="B7" s="158" t="s">
        <v>117</v>
      </c>
      <c r="C7" s="157"/>
      <c r="D7" s="158" t="s">
        <v>118</v>
      </c>
    </row>
    <row r="8" spans="2:4" ht="18" customHeight="1" x14ac:dyDescent="0.25">
      <c r="B8" s="159" t="s">
        <v>119</v>
      </c>
      <c r="C8" s="157"/>
      <c r="D8" s="158" t="s">
        <v>120</v>
      </c>
    </row>
    <row r="9" spans="2:4" ht="18" customHeight="1" x14ac:dyDescent="0.25">
      <c r="B9" s="160" t="s">
        <v>121</v>
      </c>
      <c r="C9" s="157"/>
      <c r="D9" s="158" t="s">
        <v>122</v>
      </c>
    </row>
    <row r="10" spans="2:4" ht="18" customHeight="1" x14ac:dyDescent="0.25">
      <c r="B10" s="158" t="s">
        <v>123</v>
      </c>
      <c r="C10" s="157"/>
      <c r="D10" s="158" t="s">
        <v>124</v>
      </c>
    </row>
    <row r="11" spans="2:4" ht="18" customHeight="1" x14ac:dyDescent="0.25">
      <c r="B11" s="158" t="s">
        <v>125</v>
      </c>
      <c r="C11" s="157"/>
      <c r="D11" s="158" t="s">
        <v>126</v>
      </c>
    </row>
    <row r="12" spans="2:4" ht="18" customHeight="1" x14ac:dyDescent="0.25">
      <c r="B12" s="158" t="s">
        <v>127</v>
      </c>
      <c r="C12" s="157"/>
      <c r="D12" s="161" t="s">
        <v>128</v>
      </c>
    </row>
    <row r="13" spans="2:4" ht="18" customHeight="1" x14ac:dyDescent="0.25">
      <c r="B13" s="161" t="s">
        <v>129</v>
      </c>
      <c r="C13" s="157"/>
      <c r="D13" s="162"/>
    </row>
    <row r="14" spans="2:4" ht="15.75" x14ac:dyDescent="0.25">
      <c r="B14" s="163"/>
      <c r="D14" s="155" t="s">
        <v>130</v>
      </c>
    </row>
    <row r="15" spans="2:4" ht="15.75" x14ac:dyDescent="0.25">
      <c r="B15" s="164" t="s">
        <v>131</v>
      </c>
      <c r="D15" s="156" t="s">
        <v>132</v>
      </c>
    </row>
    <row r="16" spans="2:4" ht="18" customHeight="1" x14ac:dyDescent="0.25">
      <c r="B16" s="158" t="s">
        <v>133</v>
      </c>
      <c r="D16" s="158" t="s">
        <v>118</v>
      </c>
    </row>
    <row r="17" spans="2:4" ht="18" customHeight="1" x14ac:dyDescent="0.25">
      <c r="B17" s="158" t="s">
        <v>134</v>
      </c>
      <c r="D17" s="158" t="s">
        <v>135</v>
      </c>
    </row>
    <row r="18" spans="2:4" ht="18" customHeight="1" x14ac:dyDescent="0.25">
      <c r="B18" s="158" t="s">
        <v>136</v>
      </c>
      <c r="D18" s="158" t="s">
        <v>137</v>
      </c>
    </row>
    <row r="19" spans="2:4" ht="18" customHeight="1" x14ac:dyDescent="0.25">
      <c r="B19" s="158" t="s">
        <v>138</v>
      </c>
      <c r="D19" s="161" t="s">
        <v>139</v>
      </c>
    </row>
    <row r="20" spans="2:4" ht="18" customHeight="1" x14ac:dyDescent="0.25">
      <c r="B20" s="158" t="s">
        <v>114</v>
      </c>
      <c r="D20" s="165"/>
    </row>
    <row r="21" spans="2:4" ht="15.75" x14ac:dyDescent="0.25">
      <c r="B21" s="158" t="s">
        <v>140</v>
      </c>
      <c r="D21" s="155" t="s">
        <v>141</v>
      </c>
    </row>
    <row r="22" spans="2:4" ht="18" customHeight="1" x14ac:dyDescent="0.25">
      <c r="B22" s="158" t="s">
        <v>120</v>
      </c>
      <c r="D22" s="156" t="s">
        <v>132</v>
      </c>
    </row>
    <row r="23" spans="2:4" ht="18" customHeight="1" x14ac:dyDescent="0.25">
      <c r="B23" s="158" t="s">
        <v>142</v>
      </c>
      <c r="D23" s="161" t="s">
        <v>143</v>
      </c>
    </row>
    <row r="24" spans="2:4" ht="18" customHeight="1" x14ac:dyDescent="0.25">
      <c r="B24" s="161" t="s">
        <v>144</v>
      </c>
      <c r="D24" s="163"/>
    </row>
    <row r="25" spans="2:4" ht="15.75" x14ac:dyDescent="0.25">
      <c r="B25" s="20"/>
      <c r="D25" s="155" t="s">
        <v>145</v>
      </c>
    </row>
    <row r="26" spans="2:4" ht="18" customHeight="1" x14ac:dyDescent="0.25">
      <c r="B26" s="20"/>
      <c r="D26" s="156" t="s">
        <v>146</v>
      </c>
    </row>
    <row r="27" spans="2:4" ht="18" customHeight="1" x14ac:dyDescent="0.25">
      <c r="B27" s="20"/>
      <c r="D27" s="158" t="s">
        <v>147</v>
      </c>
    </row>
    <row r="28" spans="2:4" ht="18" customHeight="1" x14ac:dyDescent="0.25">
      <c r="B28" s="20"/>
      <c r="D28" s="158" t="s">
        <v>143</v>
      </c>
    </row>
    <row r="29" spans="2:4" ht="18" customHeight="1" x14ac:dyDescent="0.25">
      <c r="B29" s="20"/>
      <c r="D29" s="161" t="s">
        <v>148</v>
      </c>
    </row>
    <row r="30" spans="2:4" ht="18" customHeight="1" x14ac:dyDescent="0.25">
      <c r="B30" s="20"/>
    </row>
    <row r="31" spans="2:4" ht="18" customHeight="1" x14ac:dyDescent="0.25">
      <c r="B31" s="20"/>
    </row>
    <row r="32" spans="2:4" ht="18" customHeight="1" x14ac:dyDescent="0.25">
      <c r="B32" s="20"/>
    </row>
    <row r="33" spans="2:2" ht="18" customHeight="1" x14ac:dyDescent="0.25">
      <c r="B33" s="20"/>
    </row>
    <row r="34" spans="2:2" ht="18" customHeight="1" x14ac:dyDescent="0.25">
      <c r="B34" s="20"/>
    </row>
    <row r="35" spans="2:2" ht="18" customHeight="1" x14ac:dyDescent="0.25">
      <c r="B35" s="20"/>
    </row>
    <row r="36" spans="2:2" ht="18" customHeight="1" x14ac:dyDescent="0.25">
      <c r="B36" s="20"/>
    </row>
    <row r="37" spans="2:2" ht="18" customHeight="1" x14ac:dyDescent="0.25">
      <c r="B37" s="20"/>
    </row>
    <row r="38" spans="2:2" x14ac:dyDescent="0.25">
      <c r="B38" s="20"/>
    </row>
    <row r="39" spans="2:2" x14ac:dyDescent="0.25">
      <c r="B39" s="20"/>
    </row>
    <row r="40" spans="2:2" x14ac:dyDescent="0.25">
      <c r="B40" s="20"/>
    </row>
    <row r="41" spans="2:2" x14ac:dyDescent="0.25">
      <c r="B41" s="20"/>
    </row>
    <row r="42" spans="2:2" x14ac:dyDescent="0.25">
      <c r="B42" s="20"/>
    </row>
    <row r="43" spans="2:2" x14ac:dyDescent="0.25">
      <c r="B43" s="20"/>
    </row>
  </sheetData>
  <pageMargins left="0.5" right="0.25" top="0.5" bottom="0.2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Event outline_event checklist</vt:lpstr>
      <vt:lpstr>Event pro forma</vt:lpstr>
      <vt:lpstr>Event timeline</vt:lpstr>
      <vt:lpstr>Marketing outline</vt:lpstr>
      <vt:lpstr>'Event outline_event checklist'!Print_Area</vt:lpstr>
      <vt:lpstr>'Event pro forma'!Print_Area</vt:lpstr>
      <vt:lpstr>'Event timeline'!Print_Area</vt:lpstr>
      <vt:lpstr>'Marketing outline'!Print_Area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jlitterelle</dc:creator>
  <cp:lastModifiedBy>jlitterelle</cp:lastModifiedBy>
  <cp:lastPrinted>2019-04-12T15:26:29Z</cp:lastPrinted>
  <dcterms:created xsi:type="dcterms:W3CDTF">2019-04-12T15:11:40Z</dcterms:created>
  <dcterms:modified xsi:type="dcterms:W3CDTF">2019-04-12T15:27:21Z</dcterms:modified>
</cp:coreProperties>
</file>